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990" activeTab="1"/>
  </bookViews>
  <sheets>
    <sheet name="城发门面年租金汇总表" sheetId="2" r:id="rId1"/>
    <sheet name="津枫庭院" sheetId="1" r:id="rId2"/>
    <sheet name="郦城" sheetId="3" r:id="rId3"/>
    <sheet name="望云印象" sheetId="12" r:id="rId4"/>
    <sheet name="锦城" sheetId="6" r:id="rId5"/>
    <sheet name="翰林府5期" sheetId="11" r:id="rId6"/>
    <sheet name="时代1期" sheetId="8" r:id="rId7"/>
    <sheet name="时代2、3期" sheetId="10" r:id="rId8"/>
    <sheet name="阳光新城" sheetId="4" r:id="rId9"/>
    <sheet name="金城大厦" sheetId="5" r:id="rId10"/>
  </sheets>
  <definedNames>
    <definedName name="_xlnm._FilterDatabase" localSheetId="0" hidden="1">城发门面年租金汇总表!$A$6:$J$20</definedName>
    <definedName name="_xlnm._FilterDatabase" localSheetId="1" hidden="1">津枫庭院!$A$6:$S$67</definedName>
    <definedName name="_xlnm._FilterDatabase" localSheetId="2" hidden="1">郦城!$A$6:$U$52</definedName>
    <definedName name="_xlnm._FilterDatabase" localSheetId="3" hidden="1">望云印象!$A$6:$T$56</definedName>
    <definedName name="_xlnm._FilterDatabase" localSheetId="4" hidden="1">锦城!$A$6:$T$57</definedName>
    <definedName name="_xlnm._FilterDatabase" localSheetId="5" hidden="1">翰林府5期!$A$6:$T$58</definedName>
    <definedName name="_xlnm._FilterDatabase" localSheetId="6" hidden="1">时代1期!$A$6:$T$28</definedName>
    <definedName name="_xlnm._FilterDatabase" localSheetId="7" hidden="1">时代2、3期!$A$6:$U$29</definedName>
    <definedName name="_xlnm._FilterDatabase" localSheetId="9" hidden="1">金城大厦!$A$6:$R$8</definedName>
    <definedName name="a" localSheetId="0">#REF!</definedName>
    <definedName name="a">#REF!</definedName>
    <definedName name="aa" localSheetId="5">#REF!</definedName>
    <definedName name="aa" localSheetId="9">#REF!</definedName>
    <definedName name="aa" localSheetId="4">#REF!</definedName>
    <definedName name="aa" localSheetId="2">#REF!</definedName>
    <definedName name="aa" localSheetId="6">#REF!</definedName>
    <definedName name="aa" localSheetId="7">#REF!</definedName>
    <definedName name="aa" localSheetId="3">#REF!</definedName>
    <definedName name="aa" localSheetId="8">#REF!</definedName>
    <definedName name="aa">#REF!</definedName>
    <definedName name="cost">#REF!</definedName>
    <definedName name="PRCGAAP">#REF!</definedName>
    <definedName name="PRCGAAP2">#REF!</definedName>
    <definedName name="_xlnm.Print_Area" localSheetId="0">城发门面年租金汇总表!$A$1:$J$20</definedName>
    <definedName name="_xlnm.Print_Area" localSheetId="4">锦城!$A$1:$S$68</definedName>
    <definedName name="_xlnm.Print_Area" localSheetId="3">望云印象!$A$1:$S$56</definedName>
    <definedName name="_xlnm.Print_Area" localSheetId="8">阳光新城!$A$1:$R$17</definedName>
    <definedName name="_xlnm.Print_Area">#REF!</definedName>
    <definedName name="Print_Area_MI" localSheetId="0">#REF!</definedName>
    <definedName name="Print_Area_MI">#REF!</definedName>
    <definedName name="_xlnm.Print_Titles" localSheetId="5">翰林府5期!$1:$6</definedName>
    <definedName name="_xlnm.Print_Titles" localSheetId="1">津枫庭院!$1:$6</definedName>
    <definedName name="_xlnm.Print_Titles" localSheetId="4">锦城!$1:$6</definedName>
    <definedName name="_xlnm.Print_Titles" localSheetId="2">郦城!$1:$6</definedName>
    <definedName name="_xlnm.Print_Titles" localSheetId="3">望云印象!$1:$6</definedName>
    <definedName name="Work_Program_By_Area_List" localSheetId="0">#REF!</definedName>
    <definedName name="Work_Program_By_Area_List" localSheetId="5">#REF!</definedName>
    <definedName name="Work_Program_By_Area_List" localSheetId="9">#REF!</definedName>
    <definedName name="Work_Program_By_Area_List" localSheetId="4">#REF!</definedName>
    <definedName name="Work_Program_By_Area_List" localSheetId="2">#REF!</definedName>
    <definedName name="Work_Program_By_Area_List" localSheetId="6">#REF!</definedName>
    <definedName name="Work_Program_By_Area_List" localSheetId="7">#REF!</definedName>
    <definedName name="Work_Program_By_Area_List" localSheetId="3">#REF!</definedName>
    <definedName name="Work_Program_By_Area_List" localSheetId="8">#REF!</definedName>
    <definedName name="Work_Program_By_Area_List">#REF!</definedName>
    <definedName name="Z_A6A152D7_A3B9_4FF9_9C1B_1C0E508662EB_.wvu.Cols" localSheetId="5" hidden="1">翰林府5期!#REF!,翰林府5期!$R:$R,翰林府5期!#REF!</definedName>
    <definedName name="Z_A6A152D7_A3B9_4FF9_9C1B_1C0E508662EB_.wvu.Cols" localSheetId="9" hidden="1">金城大厦!#REF!,金城大厦!$Q:$Q,金城大厦!#REF!</definedName>
    <definedName name="Z_A6A152D7_A3B9_4FF9_9C1B_1C0E508662EB_.wvu.Cols" localSheetId="1" hidden="1">津枫庭院!#REF!,津枫庭院!$Q:$Q,津枫庭院!#REF!</definedName>
    <definedName name="Z_A6A152D7_A3B9_4FF9_9C1B_1C0E508662EB_.wvu.Cols" localSheetId="4" hidden="1">锦城!#REF!,锦城!$R:$R,锦城!#REF!</definedName>
    <definedName name="Z_A6A152D7_A3B9_4FF9_9C1B_1C0E508662EB_.wvu.Cols" localSheetId="2" hidden="1">郦城!#REF!,郦城!$O:$O,郦城!#REF!</definedName>
    <definedName name="Z_A6A152D7_A3B9_4FF9_9C1B_1C0E508662EB_.wvu.Cols" localSheetId="6" hidden="1">时代1期!#REF!,时代1期!$R:$R,时代1期!#REF!</definedName>
    <definedName name="Z_A6A152D7_A3B9_4FF9_9C1B_1C0E508662EB_.wvu.Cols" localSheetId="7" hidden="1">时代2、3期!#REF!,时代2、3期!$S:$S,时代2、3期!#REF!</definedName>
    <definedName name="Z_A6A152D7_A3B9_4FF9_9C1B_1C0E508662EB_.wvu.Cols" localSheetId="3" hidden="1">望云印象!#REF!,望云印象!$R:$R,望云印象!#REF!</definedName>
    <definedName name="Z_A6A152D7_A3B9_4FF9_9C1B_1C0E508662EB_.wvu.Cols" localSheetId="8" hidden="1">阳光新城!#REF!,阳光新城!$Q:$Q,阳光新城!#REF!</definedName>
    <definedName name="年初短期投资" localSheetId="0">#REF!</definedName>
    <definedName name="年初短期投资">#REF!</definedName>
    <definedName name="年初货币资金" localSheetId="0">#REF!</definedName>
    <definedName name="年初货币资金">#REF!</definedName>
    <definedName name="年初应收票据" localSheetId="0">#REF!</definedName>
    <definedName name="年初应收票据">#REF!</definedName>
    <definedName name="전" localSheetId="0">#REF!</definedName>
    <definedName name="전" localSheetId="5">#REF!</definedName>
    <definedName name="전" localSheetId="9">#REF!</definedName>
    <definedName name="전" localSheetId="4">#REF!</definedName>
    <definedName name="전" localSheetId="2">#REF!</definedName>
    <definedName name="전" localSheetId="6">#REF!</definedName>
    <definedName name="전" localSheetId="7">#REF!</definedName>
    <definedName name="전" localSheetId="3">#REF!</definedName>
    <definedName name="전" localSheetId="8">#REF!</definedName>
    <definedName name="전">#REF!</definedName>
    <definedName name="주택사업본부" localSheetId="0">#REF!</definedName>
    <definedName name="주택사업본부" localSheetId="5">#REF!</definedName>
    <definedName name="주택사업본부" localSheetId="9">#REF!</definedName>
    <definedName name="주택사업본부" localSheetId="4">#REF!</definedName>
    <definedName name="주택사업본부" localSheetId="2">#REF!</definedName>
    <definedName name="주택사업본부" localSheetId="6">#REF!</definedName>
    <definedName name="주택사업본부" localSheetId="7">#REF!</definedName>
    <definedName name="주택사업본부" localSheetId="3">#REF!</definedName>
    <definedName name="주택사업본부" localSheetId="8">#REF!</definedName>
    <definedName name="주택사업본부">#REF!</definedName>
    <definedName name="철구사업본부" localSheetId="0">#REF!</definedName>
    <definedName name="철구사업본부" localSheetId="5">#REF!</definedName>
    <definedName name="철구사업본부" localSheetId="9">#REF!</definedName>
    <definedName name="철구사업본부" localSheetId="4">#REF!</definedName>
    <definedName name="철구사업본부" localSheetId="2">#REF!</definedName>
    <definedName name="철구사업본부" localSheetId="6">#REF!</definedName>
    <definedName name="철구사업본부" localSheetId="7">#REF!</definedName>
    <definedName name="철구사업본부" localSheetId="3">#REF!</definedName>
    <definedName name="철구사업본부" localSheetId="8">#REF!</definedName>
    <definedName name="철구사업본부">#REF!</definedName>
  </definedNames>
  <calcPr calcId="144525"/>
</workbook>
</file>

<file path=xl/comments1.xml><?xml version="1.0" encoding="utf-8"?>
<comments xmlns="http://schemas.openxmlformats.org/spreadsheetml/2006/main">
  <authors>
    <author>微软用户</author>
    <author>dell</author>
  </authors>
  <commentList>
    <comment ref="E5" authorId="0">
      <text>
        <r>
          <rPr>
            <sz val="9"/>
            <rFont val="宋体"/>
            <charset val="134"/>
          </rPr>
          <t>微软用户:外购、自建、自用转入、存货转入等</t>
        </r>
      </text>
    </comment>
    <comment ref="G5" authorId="1">
      <text>
        <r>
          <rPr>
            <sz val="9"/>
            <rFont val="宋体"/>
            <charset val="134"/>
          </rPr>
          <t xml:space="preserve">外购、自建、自用转入、存货转入等
</t>
        </r>
      </text>
    </comment>
  </commentList>
</comments>
</file>

<file path=xl/comments2.xml><?xml version="1.0" encoding="utf-8"?>
<comments xmlns="http://schemas.openxmlformats.org/spreadsheetml/2006/main">
  <authors>
    <author>微软用户</author>
    <author>dell</author>
  </authors>
  <commentList>
    <comment ref="G5" authorId="0">
      <text>
        <r>
          <rPr>
            <sz val="9"/>
            <rFont val="宋体"/>
            <charset val="134"/>
          </rPr>
          <t>微软用户:外购、自建、自用转入、存货转入等</t>
        </r>
      </text>
    </comment>
    <comment ref="I5" authorId="1">
      <text>
        <r>
          <rPr>
            <sz val="9"/>
            <rFont val="宋体"/>
            <charset val="134"/>
          </rPr>
          <t xml:space="preserve">外购、自建、自用转入、存货转入等
</t>
        </r>
      </text>
    </comment>
  </commentList>
</comments>
</file>

<file path=xl/comments3.xml><?xml version="1.0" encoding="utf-8"?>
<comments xmlns="http://schemas.openxmlformats.org/spreadsheetml/2006/main">
  <authors>
    <author>微软用户</author>
    <author>dell</author>
    <author>chenjie</author>
  </authors>
  <commentList>
    <comment ref="F5" authorId="0">
      <text>
        <r>
          <rPr>
            <sz val="9"/>
            <rFont val="宋体"/>
            <charset val="134"/>
          </rPr>
          <t>微软用户:外购、自建、自用转入、存货转入等</t>
        </r>
      </text>
    </comment>
    <comment ref="H5" authorId="1">
      <text>
        <r>
          <rPr>
            <sz val="9"/>
            <rFont val="宋体"/>
            <charset val="134"/>
          </rPr>
          <t xml:space="preserve">外购、自建、自用转入、存货转入等
</t>
        </r>
      </text>
    </comment>
    <comment ref="C7" authorId="2">
      <text>
        <r>
          <rPr>
            <sz val="9"/>
            <rFont val="宋体"/>
            <charset val="134"/>
          </rPr>
          <t>chenjie:
填写房产证编号,无证不填</t>
        </r>
      </text>
    </comment>
  </commentList>
</comments>
</file>

<file path=xl/comments4.xml><?xml version="1.0" encoding="utf-8"?>
<comments xmlns="http://schemas.openxmlformats.org/spreadsheetml/2006/main">
  <authors>
    <author>微软用户</author>
    <author>dell</author>
  </authors>
  <commentList>
    <comment ref="F5" authorId="0">
      <text>
        <r>
          <rPr>
            <sz val="9"/>
            <rFont val="宋体"/>
            <charset val="134"/>
          </rPr>
          <t>微软用户:外购、自建、自用转入、存货转入等</t>
        </r>
      </text>
    </comment>
    <comment ref="H5" authorId="1">
      <text>
        <r>
          <rPr>
            <sz val="9"/>
            <rFont val="宋体"/>
            <charset val="134"/>
          </rPr>
          <t xml:space="preserve">外购、自建、自用转入、存货转入等
</t>
        </r>
      </text>
    </comment>
  </commentList>
</comments>
</file>

<file path=xl/comments5.xml><?xml version="1.0" encoding="utf-8"?>
<comments xmlns="http://schemas.openxmlformats.org/spreadsheetml/2006/main">
  <authors>
    <author>微软用户</author>
    <author>dell</author>
    <author>chenjie</author>
  </authors>
  <commentList>
    <comment ref="F5" authorId="0">
      <text>
        <r>
          <rPr>
            <sz val="9"/>
            <rFont val="宋体"/>
            <charset val="134"/>
          </rPr>
          <t>微软用户:外购、自建、自用转入、存货转入等</t>
        </r>
      </text>
    </comment>
    <comment ref="H5" authorId="1">
      <text>
        <r>
          <rPr>
            <sz val="9"/>
            <rFont val="宋体"/>
            <charset val="134"/>
          </rPr>
          <t xml:space="preserve">外购、自建、自用转入、存货转入等
</t>
        </r>
      </text>
    </comment>
    <comment ref="C7" authorId="2">
      <text>
        <r>
          <rPr>
            <sz val="9"/>
            <rFont val="宋体"/>
            <charset val="134"/>
          </rPr>
          <t>chenjie:
填写房产证编号,无证不填</t>
        </r>
      </text>
    </comment>
  </commentList>
</comments>
</file>

<file path=xl/comments6.xml><?xml version="1.0" encoding="utf-8"?>
<comments xmlns="http://schemas.openxmlformats.org/spreadsheetml/2006/main">
  <authors>
    <author>微软用户</author>
    <author>dell</author>
    <author>chenjie</author>
  </authors>
  <commentList>
    <comment ref="F5" authorId="0">
      <text>
        <r>
          <rPr>
            <sz val="9"/>
            <rFont val="宋体"/>
            <charset val="134"/>
          </rPr>
          <t>微软用户:外购、自建、自用转入、存货转入等</t>
        </r>
      </text>
    </comment>
    <comment ref="H5" authorId="1">
      <text>
        <r>
          <rPr>
            <sz val="9"/>
            <rFont val="宋体"/>
            <charset val="134"/>
          </rPr>
          <t xml:space="preserve">外购、自建、自用转入、存货转入等
</t>
        </r>
      </text>
    </comment>
    <comment ref="C7" authorId="2">
      <text>
        <r>
          <rPr>
            <sz val="9"/>
            <rFont val="宋体"/>
            <charset val="134"/>
          </rPr>
          <t>chenjie:
填写房产证编号,无证不填</t>
        </r>
      </text>
    </comment>
  </commentList>
</comments>
</file>

<file path=xl/comments7.xml><?xml version="1.0" encoding="utf-8"?>
<comments xmlns="http://schemas.openxmlformats.org/spreadsheetml/2006/main">
  <authors>
    <author>微软用户</author>
    <author>dell</author>
    <author>chenjie</author>
  </authors>
  <commentList>
    <comment ref="G5" authorId="0">
      <text>
        <r>
          <rPr>
            <sz val="9"/>
            <rFont val="宋体"/>
            <charset val="134"/>
          </rPr>
          <t>微软用户:外购、自建、自用转入、存货转入等</t>
        </r>
      </text>
    </comment>
    <comment ref="I5" authorId="1">
      <text>
        <r>
          <rPr>
            <sz val="9"/>
            <rFont val="宋体"/>
            <charset val="134"/>
          </rPr>
          <t xml:space="preserve">外购、自建、自用转入、存货转入等
</t>
        </r>
      </text>
    </comment>
    <comment ref="C7" authorId="2">
      <text>
        <r>
          <rPr>
            <sz val="9"/>
            <rFont val="宋体"/>
            <charset val="134"/>
          </rPr>
          <t>chenjie:
填写房产证编号,无证不填</t>
        </r>
      </text>
    </comment>
    <comment ref="C8" authorId="2">
      <text>
        <r>
          <rPr>
            <sz val="9"/>
            <rFont val="宋体"/>
            <charset val="134"/>
          </rPr>
          <t>chenjie:
填写房产证编号,无证不填</t>
        </r>
      </text>
    </comment>
  </commentList>
</comments>
</file>

<file path=xl/comments8.xml><?xml version="1.0" encoding="utf-8"?>
<comments xmlns="http://schemas.openxmlformats.org/spreadsheetml/2006/main">
  <authors>
    <author>微软用户</author>
    <author>dell</author>
  </authors>
  <commentList>
    <comment ref="E5" authorId="0">
      <text>
        <r>
          <rPr>
            <sz val="9"/>
            <rFont val="宋体"/>
            <charset val="134"/>
          </rPr>
          <t>微软用户:外购、自建、自用转入、存货转入等</t>
        </r>
      </text>
    </comment>
    <comment ref="G5" authorId="1">
      <text>
        <r>
          <rPr>
            <sz val="9"/>
            <rFont val="宋体"/>
            <charset val="134"/>
          </rPr>
          <t xml:space="preserve">外购、自建、自用转入、存货转入等
</t>
        </r>
      </text>
    </comment>
  </commentList>
</comments>
</file>

<file path=xl/comments9.xml><?xml version="1.0" encoding="utf-8"?>
<comments xmlns="http://schemas.openxmlformats.org/spreadsheetml/2006/main">
  <authors>
    <author>微软用户</author>
    <author>dell</author>
  </authors>
  <commentList>
    <comment ref="E5" authorId="0">
      <text>
        <r>
          <rPr>
            <sz val="9"/>
            <rFont val="宋体"/>
            <charset val="134"/>
          </rPr>
          <t>微软用户:外购、自建、自用转入、存货转入等</t>
        </r>
      </text>
    </comment>
    <comment ref="G5" authorId="1">
      <text>
        <r>
          <rPr>
            <sz val="9"/>
            <rFont val="宋体"/>
            <charset val="134"/>
          </rPr>
          <t xml:space="preserve">外购、自建、自用转入、存货转入等
</t>
        </r>
      </text>
    </comment>
  </commentList>
</comments>
</file>

<file path=xl/sharedStrings.xml><?xml version="1.0" encoding="utf-8"?>
<sst xmlns="http://schemas.openxmlformats.org/spreadsheetml/2006/main" count="2851" uniqueCount="495">
  <si>
    <t>房地产年租金评估汇总表</t>
  </si>
  <si>
    <r>
      <rPr>
        <sz val="10"/>
        <rFont val="宋体"/>
        <charset val="134"/>
      </rPr>
      <t>表</t>
    </r>
    <r>
      <rPr>
        <sz val="10"/>
        <rFont val="Arial Narrow"/>
        <charset val="134"/>
      </rPr>
      <t>4-7</t>
    </r>
  </si>
  <si>
    <r>
      <rPr>
        <sz val="10"/>
        <rFont val="宋体"/>
        <charset val="134"/>
      </rPr>
      <t>评估基准日：</t>
    </r>
    <r>
      <rPr>
        <sz val="10"/>
        <rFont val="Arial Narrow"/>
        <charset val="134"/>
      </rPr>
      <t>2023</t>
    </r>
    <r>
      <rPr>
        <sz val="10"/>
        <rFont val="宋体"/>
        <charset val="134"/>
      </rPr>
      <t>年</t>
    </r>
    <r>
      <rPr>
        <sz val="10"/>
        <rFont val="Arial Narrow"/>
        <charset val="134"/>
      </rPr>
      <t>3</t>
    </r>
    <r>
      <rPr>
        <sz val="10"/>
        <rFont val="宋体"/>
        <charset val="134"/>
      </rPr>
      <t>月</t>
    </r>
    <r>
      <rPr>
        <sz val="10"/>
        <rFont val="Arial Narrow"/>
        <charset val="134"/>
      </rPr>
      <t>18</t>
    </r>
    <r>
      <rPr>
        <sz val="10"/>
        <rFont val="宋体"/>
        <charset val="134"/>
      </rPr>
      <t>日</t>
    </r>
  </si>
  <si>
    <t>委托人：株洲市城发置地集团有限公司</t>
  </si>
  <si>
    <r>
      <rPr>
        <sz val="10"/>
        <rFont val="宋体"/>
        <charset val="134"/>
      </rPr>
      <t>金额单位：人民币元</t>
    </r>
  </si>
  <si>
    <r>
      <rPr>
        <b/>
        <sz val="10"/>
        <rFont val="宋体"/>
        <charset val="134"/>
      </rPr>
      <t>编号</t>
    </r>
  </si>
  <si>
    <t xml:space="preserve">产权持有单位 </t>
  </si>
  <si>
    <t>资产名称</t>
  </si>
  <si>
    <t>权证编号</t>
  </si>
  <si>
    <t>项数</t>
  </si>
  <si>
    <t>结构</t>
  </si>
  <si>
    <t>用途</t>
  </si>
  <si>
    <t>建筑面积（㎡）</t>
  </si>
  <si>
    <t>年租金（万元/年）</t>
  </si>
  <si>
    <t>备注</t>
  </si>
  <si>
    <t>1</t>
  </si>
  <si>
    <t>株洲市城发置地集团有限公司</t>
  </si>
  <si>
    <t>津枫庭院</t>
  </si>
  <si>
    <t>湘（2023）株洲市不动产权第0007085号</t>
  </si>
  <si>
    <t>钢混</t>
  </si>
  <si>
    <t>商业服务</t>
  </si>
  <si>
    <t>2</t>
  </si>
  <si>
    <t>锦城</t>
  </si>
  <si>
    <t>湘（2023）株洲市不动产权第0006811号、湘（2023）株洲市不动产权第0006815号等</t>
  </si>
  <si>
    <t>3</t>
  </si>
  <si>
    <t>阳光新城</t>
  </si>
  <si>
    <t>湘（2021）株洲市不动产权第0019225号</t>
  </si>
  <si>
    <t>4</t>
  </si>
  <si>
    <t>金城大厦</t>
  </si>
  <si>
    <t>湘（2021）株洲市不动产权第0019218号、湘（2021）株洲市不动产权第0019222号</t>
  </si>
  <si>
    <t>小计：</t>
  </si>
  <si>
    <t>5</t>
  </si>
  <si>
    <t>株洲市广成房屋租赁有限公司</t>
  </si>
  <si>
    <t>郦城</t>
  </si>
  <si>
    <t>湘(2023)株洲市不动产权第0005035号、湘(2023)株洲市不动产权第0005036号等</t>
  </si>
  <si>
    <r>
      <rPr>
        <sz val="10"/>
        <rFont val="宋体"/>
        <charset val="134"/>
      </rPr>
      <t>株洲市城发置地集团有限公司</t>
    </r>
    <r>
      <rPr>
        <sz val="10.5"/>
        <rFont val="Arial Narrow"/>
        <charset val="134"/>
      </rPr>
      <t>100%</t>
    </r>
    <r>
      <rPr>
        <sz val="10.5"/>
        <rFont val="等线"/>
        <charset val="134"/>
      </rPr>
      <t>控股</t>
    </r>
  </si>
  <si>
    <t>6</t>
  </si>
  <si>
    <t>株洲市丰源房地产开发有限公司</t>
  </si>
  <si>
    <t>望云印象</t>
  </si>
  <si>
    <t>湘（2023）株洲市不动产权第0004946号、湘（2023）株洲市不动产权第0004949号等</t>
  </si>
  <si>
    <t>7</t>
  </si>
  <si>
    <t>株洲市城市建设发展集团置业有限公司</t>
  </si>
  <si>
    <t>翰林府</t>
  </si>
  <si>
    <r>
      <rPr>
        <sz val="10"/>
        <rFont val="宋体"/>
        <charset val="134"/>
      </rPr>
      <t>湘（</t>
    </r>
    <r>
      <rPr>
        <sz val="10"/>
        <rFont val="Arial Narrow"/>
        <charset val="134"/>
      </rPr>
      <t>2019</t>
    </r>
    <r>
      <rPr>
        <sz val="10"/>
        <rFont val="宋体"/>
        <charset val="134"/>
      </rPr>
      <t>）株洲市不动产权第</t>
    </r>
    <r>
      <rPr>
        <sz val="10"/>
        <rFont val="Arial Narrow"/>
        <charset val="134"/>
      </rPr>
      <t>0043571</t>
    </r>
    <r>
      <rPr>
        <sz val="10"/>
        <rFont val="宋体"/>
        <charset val="134"/>
      </rPr>
      <t>号</t>
    </r>
  </si>
  <si>
    <t>8</t>
  </si>
  <si>
    <t>时代新城1期</t>
  </si>
  <si>
    <t>湘（2022）株洲市不动产权第0041090号、湘（2022）株洲市不动产权第0041089号等</t>
  </si>
  <si>
    <t>时代新城2/3期</t>
  </si>
  <si>
    <t>湘（2022）株洲市不动产权第0041566号、湘（2022）株洲市不动产权第0041591号等</t>
  </si>
  <si>
    <t>合计</t>
  </si>
  <si>
    <t>房地产租金评估明细表（津枫庭院）</t>
  </si>
  <si>
    <r>
      <rPr>
        <sz val="10"/>
        <rFont val="宋体"/>
        <charset val="134"/>
      </rPr>
      <t>表</t>
    </r>
    <r>
      <rPr>
        <sz val="10"/>
        <rFont val="Arial Narrow"/>
        <charset val="134"/>
      </rPr>
      <t>4-7-2</t>
    </r>
  </si>
  <si>
    <t>评估基准日：2023年3月18日</t>
  </si>
  <si>
    <t>产权持有单位：株洲市城发置地集团有限公司</t>
  </si>
  <si>
    <r>
      <rPr>
        <b/>
        <sz val="10"/>
        <rFont val="宋体"/>
        <charset val="134"/>
      </rPr>
      <t>序号</t>
    </r>
  </si>
  <si>
    <t>权利人</t>
  </si>
  <si>
    <r>
      <rPr>
        <b/>
        <sz val="10"/>
        <rFont val="宋体"/>
        <charset val="134"/>
      </rPr>
      <t>房屋名称</t>
    </r>
  </si>
  <si>
    <r>
      <rPr>
        <b/>
        <sz val="10"/>
        <rFont val="宋体"/>
        <charset val="134"/>
      </rPr>
      <t>用途</t>
    </r>
  </si>
  <si>
    <r>
      <rPr>
        <b/>
        <sz val="10"/>
        <rFont val="宋体"/>
        <charset val="134"/>
      </rPr>
      <t>结构</t>
    </r>
  </si>
  <si>
    <t>装饰</t>
  </si>
  <si>
    <r>
      <rPr>
        <b/>
        <sz val="9"/>
        <rFont val="宋体"/>
        <charset val="134"/>
      </rPr>
      <t>总层</t>
    </r>
    <r>
      <rPr>
        <b/>
        <sz val="9"/>
        <rFont val="Arial Narrow"/>
        <charset val="134"/>
      </rPr>
      <t>/</t>
    </r>
    <r>
      <rPr>
        <b/>
        <sz val="9"/>
        <rFont val="宋体"/>
        <charset val="134"/>
      </rPr>
      <t>所在层</t>
    </r>
  </si>
  <si>
    <r>
      <rPr>
        <b/>
        <sz val="10"/>
        <rFont val="宋体"/>
        <charset val="134"/>
      </rPr>
      <t>建成
年月</t>
    </r>
  </si>
  <si>
    <r>
      <rPr>
        <b/>
        <sz val="10"/>
        <rFont val="宋体"/>
        <charset val="134"/>
      </rPr>
      <t>计量单位</t>
    </r>
  </si>
  <si>
    <r>
      <rPr>
        <b/>
        <sz val="10"/>
        <rFont val="宋体"/>
        <charset val="134"/>
      </rPr>
      <t>建筑面积</t>
    </r>
  </si>
  <si>
    <r>
      <rPr>
        <b/>
        <sz val="10"/>
        <rFont val="宋体"/>
        <charset val="134"/>
      </rPr>
      <t>土地使用权</t>
    </r>
  </si>
  <si>
    <t>年租金评估价值</t>
  </si>
  <si>
    <r>
      <rPr>
        <b/>
        <sz val="10"/>
        <rFont val="宋体"/>
        <charset val="134"/>
      </rPr>
      <t>评估单价</t>
    </r>
    <r>
      <rPr>
        <b/>
        <sz val="10"/>
        <rFont val="Arial Narrow"/>
        <charset val="134"/>
      </rPr>
      <t>(</t>
    </r>
    <r>
      <rPr>
        <b/>
        <sz val="10"/>
        <rFont val="宋体"/>
        <charset val="134"/>
      </rPr>
      <t>元</t>
    </r>
    <r>
      <rPr>
        <b/>
        <sz val="10"/>
        <rFont val="Arial Narrow"/>
        <charset val="134"/>
      </rPr>
      <t>/</t>
    </r>
    <r>
      <rPr>
        <b/>
        <sz val="10"/>
        <rFont val="宋体"/>
        <charset val="134"/>
      </rPr>
      <t>㎡</t>
    </r>
    <r>
      <rPr>
        <b/>
        <sz val="10"/>
        <rFont val="Arial Narrow"/>
        <charset val="134"/>
      </rPr>
      <t>/</t>
    </r>
    <r>
      <rPr>
        <b/>
        <sz val="10"/>
        <rFont val="宋体"/>
        <charset val="134"/>
      </rPr>
      <t>月</t>
    </r>
    <r>
      <rPr>
        <b/>
        <sz val="10"/>
        <rFont val="Arial Narrow"/>
        <charset val="134"/>
      </rPr>
      <t>)</t>
    </r>
  </si>
  <si>
    <r>
      <rPr>
        <b/>
        <sz val="10"/>
        <rFont val="宋体"/>
        <charset val="134"/>
      </rPr>
      <t>备注</t>
    </r>
  </si>
  <si>
    <r>
      <rPr>
        <b/>
        <sz val="10"/>
        <rFont val="宋体"/>
        <charset val="134"/>
      </rPr>
      <t>权证号</t>
    </r>
  </si>
  <si>
    <r>
      <rPr>
        <b/>
        <sz val="9"/>
        <rFont val="宋体"/>
        <charset val="134"/>
      </rPr>
      <t>性质</t>
    </r>
    <r>
      <rPr>
        <b/>
        <sz val="9"/>
        <rFont val="Arial Narrow"/>
        <charset val="134"/>
      </rPr>
      <t>/</t>
    </r>
    <r>
      <rPr>
        <b/>
        <sz val="9"/>
        <rFont val="宋体"/>
        <charset val="134"/>
      </rPr>
      <t>用途</t>
    </r>
  </si>
  <si>
    <t>土地使用权期限</t>
  </si>
  <si>
    <r>
      <rPr>
        <b/>
        <sz val="10"/>
        <rFont val="宋体"/>
        <charset val="134"/>
      </rPr>
      <t>面积㎡</t>
    </r>
  </si>
  <si>
    <t>湘（2023）株洲市不动产权第0007085号（仅披露土地，面积根据实测报告予以确认）</t>
  </si>
  <si>
    <t>1#-101</t>
  </si>
  <si>
    <t>毛坯</t>
  </si>
  <si>
    <t>2/31</t>
  </si>
  <si>
    <r>
      <rPr>
        <sz val="10"/>
        <rFont val="Arial Narrow"/>
        <charset val="134"/>
      </rPr>
      <t>2021</t>
    </r>
    <r>
      <rPr>
        <sz val="10"/>
        <rFont val="宋体"/>
        <charset val="134"/>
      </rPr>
      <t>年</t>
    </r>
  </si>
  <si>
    <t>㎡</t>
  </si>
  <si>
    <t>出让/商业服务</t>
  </si>
  <si>
    <t>2015/12/28-2055/12/27</t>
  </si>
  <si>
    <t>1#-201</t>
  </si>
  <si>
    <t>1/31</t>
  </si>
  <si>
    <t>1#-202</t>
  </si>
  <si>
    <t>1#-203</t>
  </si>
  <si>
    <t>1#-204</t>
  </si>
  <si>
    <t>1#-205</t>
  </si>
  <si>
    <t>1#-206</t>
  </si>
  <si>
    <t>1#-207</t>
  </si>
  <si>
    <t>1#-208</t>
  </si>
  <si>
    <t>2#101</t>
  </si>
  <si>
    <t>2/28</t>
  </si>
  <si>
    <t>2#102</t>
  </si>
  <si>
    <t>2#103</t>
  </si>
  <si>
    <t>2#104</t>
  </si>
  <si>
    <t>2#-101</t>
  </si>
  <si>
    <t>1/28</t>
  </si>
  <si>
    <t>2#-102</t>
  </si>
  <si>
    <t>2#-103</t>
  </si>
  <si>
    <t>2#-104</t>
  </si>
  <si>
    <t>2#-105</t>
  </si>
  <si>
    <t>2#-106</t>
  </si>
  <si>
    <t>2#-107</t>
  </si>
  <si>
    <t>2#-108</t>
  </si>
  <si>
    <t>2#-109</t>
  </si>
  <si>
    <t>2#-110</t>
  </si>
  <si>
    <t>2#-111</t>
  </si>
  <si>
    <t>2#-112</t>
  </si>
  <si>
    <t>2#-113</t>
  </si>
  <si>
    <t>2#-114</t>
  </si>
  <si>
    <t>7#101</t>
  </si>
  <si>
    <t>7#102</t>
  </si>
  <si>
    <t>7#103</t>
  </si>
  <si>
    <t>7#104</t>
  </si>
  <si>
    <t>7#105</t>
  </si>
  <si>
    <t>7#106</t>
  </si>
  <si>
    <t>7#107</t>
  </si>
  <si>
    <t>7#108</t>
  </si>
  <si>
    <t>7#109</t>
  </si>
  <si>
    <t>7#110</t>
  </si>
  <si>
    <t>7#204</t>
  </si>
  <si>
    <t>7#205</t>
  </si>
  <si>
    <t>8#101</t>
  </si>
  <si>
    <t>8#102</t>
  </si>
  <si>
    <t>8#103</t>
  </si>
  <si>
    <t>8#104</t>
  </si>
  <si>
    <t>8#105</t>
  </si>
  <si>
    <t>9#101</t>
  </si>
  <si>
    <t>1/32</t>
  </si>
  <si>
    <t>9#102</t>
  </si>
  <si>
    <t>9#103</t>
  </si>
  <si>
    <t>9#104</t>
  </si>
  <si>
    <t>9#105</t>
  </si>
  <si>
    <t>9#106</t>
  </si>
  <si>
    <t>9#107</t>
  </si>
  <si>
    <t>9#108</t>
  </si>
  <si>
    <t>9#109</t>
  </si>
  <si>
    <t>9#110</t>
  </si>
  <si>
    <t>9#111</t>
  </si>
  <si>
    <t>9#204</t>
  </si>
  <si>
    <t>2/32</t>
  </si>
  <si>
    <t>9#205</t>
  </si>
  <si>
    <t>9#206</t>
  </si>
  <si>
    <r>
      <rPr>
        <sz val="10"/>
        <rFont val="宋体"/>
        <charset val="134"/>
      </rPr>
      <t>合</t>
    </r>
    <r>
      <rPr>
        <sz val="10"/>
        <rFont val="Arial Narrow"/>
        <charset val="134"/>
      </rPr>
      <t xml:space="preserve">            </t>
    </r>
    <r>
      <rPr>
        <sz val="10"/>
        <rFont val="宋体"/>
        <charset val="134"/>
      </rPr>
      <t>计</t>
    </r>
  </si>
  <si>
    <t>被评估单位填表人：谭鹏</t>
  </si>
  <si>
    <t>评估人员：王姣姣</t>
  </si>
  <si>
    <t>填表日期：2023年3月18日</t>
  </si>
  <si>
    <t>房地产租金评估明细表（郦城）</t>
  </si>
  <si>
    <t>产权持有单位：株洲市广成房屋租赁有限公司</t>
  </si>
  <si>
    <r>
      <rPr>
        <b/>
        <sz val="10"/>
        <rFont val="宋体"/>
        <charset val="134"/>
      </rPr>
      <t>权证编号</t>
    </r>
  </si>
  <si>
    <t>楼栋</t>
  </si>
  <si>
    <t>铺号</t>
  </si>
  <si>
    <t>湘(2023)株洲市不动产权第0005035号</t>
  </si>
  <si>
    <t>郦城一期</t>
  </si>
  <si>
    <t>3栋</t>
  </si>
  <si>
    <t>1/25</t>
  </si>
  <si>
    <r>
      <rPr>
        <sz val="10"/>
        <rFont val="Arial Narrow"/>
        <charset val="134"/>
      </rPr>
      <t>2017</t>
    </r>
    <r>
      <rPr>
        <sz val="10"/>
        <rFont val="宋体"/>
        <charset val="134"/>
      </rPr>
      <t>年</t>
    </r>
  </si>
  <si>
    <t>2015/7/30-2055/7/29</t>
  </si>
  <si>
    <t>湘(2023)株洲市不动产权第0005036号</t>
  </si>
  <si>
    <t>2/25</t>
  </si>
  <si>
    <t>湘(2023)株洲市不动产权第0009098号</t>
  </si>
  <si>
    <t>13栋</t>
  </si>
  <si>
    <t>1/3</t>
  </si>
  <si>
    <t>2/3</t>
  </si>
  <si>
    <t>3/3</t>
  </si>
  <si>
    <t>湘(2023)株洲市不动产权第0005009号</t>
  </si>
  <si>
    <t>1、2栋</t>
  </si>
  <si>
    <t>109/209</t>
  </si>
  <si>
    <t>湘(2023)株洲市不动产权第0005010号</t>
  </si>
  <si>
    <t>110/210</t>
  </si>
  <si>
    <t>湘(2023)株洲市不动产权第0005011号</t>
  </si>
  <si>
    <t>117/217</t>
  </si>
  <si>
    <t>湘(2023)株洲市不动产权第0005015号</t>
  </si>
  <si>
    <t>118/218</t>
  </si>
  <si>
    <t>湘(2023)株洲市不动产权第0005013号</t>
  </si>
  <si>
    <t>119/219</t>
  </si>
  <si>
    <t>湘(2023)株洲市不动产权第0005014号</t>
  </si>
  <si>
    <t>120/220</t>
  </si>
  <si>
    <t>湘(2023)株洲市不动产权第0009732号</t>
  </si>
  <si>
    <t>湘(2023)株洲市不动产权第0005022号</t>
  </si>
  <si>
    <t>4、5栋</t>
  </si>
  <si>
    <t>108/208</t>
  </si>
  <si>
    <r>
      <rPr>
        <sz val="10"/>
        <rFont val="Arial Narrow"/>
        <charset val="134"/>
      </rPr>
      <t>2018</t>
    </r>
    <r>
      <rPr>
        <sz val="10"/>
        <rFont val="宋体"/>
        <charset val="134"/>
      </rPr>
      <t>年</t>
    </r>
  </si>
  <si>
    <r>
      <rPr>
        <sz val="10"/>
        <rFont val="宋体"/>
        <charset val="134"/>
      </rPr>
      <t>湘</t>
    </r>
    <r>
      <rPr>
        <sz val="10"/>
        <rFont val="Arial Narrow"/>
        <charset val="134"/>
      </rPr>
      <t>(2023)</t>
    </r>
    <r>
      <rPr>
        <sz val="10"/>
        <rFont val="宋体"/>
        <charset val="134"/>
      </rPr>
      <t>株洲市不动产权第</t>
    </r>
    <r>
      <rPr>
        <sz val="10"/>
        <rFont val="Arial Narrow"/>
        <charset val="134"/>
      </rPr>
      <t>0005026</t>
    </r>
    <r>
      <rPr>
        <sz val="10"/>
        <rFont val="宋体"/>
        <charset val="134"/>
      </rPr>
      <t>号</t>
    </r>
  </si>
  <si>
    <t>121/221</t>
  </si>
  <si>
    <t>湘(2023)株洲市不动产权第0005025号</t>
  </si>
  <si>
    <t>122/222</t>
  </si>
  <si>
    <t>湘(2023)株洲市不动产权第0005030号</t>
  </si>
  <si>
    <t>湘(2023)株洲市不动产权第0005027号</t>
  </si>
  <si>
    <t>湘(2023)株洲市不动产权第0005028号</t>
  </si>
  <si>
    <t>湘(2023)株洲市不动产权第0005032号</t>
  </si>
  <si>
    <t>湘(2023)株洲市不动产权第0005031号</t>
  </si>
  <si>
    <t>湘(2023)株洲市不动产权第0005023号</t>
  </si>
  <si>
    <t>湘(2023)株洲市不动产权第0005029号</t>
  </si>
  <si>
    <t>湘(2023)株洲市不动产权第0004897号</t>
  </si>
  <si>
    <t>郦城二期</t>
  </si>
  <si>
    <t>10、11栋商铺</t>
  </si>
  <si>
    <t>B101</t>
  </si>
  <si>
    <t>B1/28</t>
  </si>
  <si>
    <t>湘(2023)株洲市不动产权第0004898号</t>
  </si>
  <si>
    <t>B102</t>
  </si>
  <si>
    <t>湘(2023)株洲市不动产权第0004899号</t>
  </si>
  <si>
    <t>B103</t>
  </si>
  <si>
    <t>湘(2023)株洲市不动产权第0004900号</t>
  </si>
  <si>
    <t>B105</t>
  </si>
  <si>
    <t>湘(2023)株洲市不动产权第0004901号</t>
  </si>
  <si>
    <t>B106</t>
  </si>
  <si>
    <t>湘(2023)株洲市不动产权第0004902号</t>
  </si>
  <si>
    <t>B107</t>
  </si>
  <si>
    <t>湘(2023)株洲市不动产权第0004903号</t>
  </si>
  <si>
    <t>B108</t>
  </si>
  <si>
    <t>湘(2023)株洲市不动产权第0004904号</t>
  </si>
  <si>
    <t>B109</t>
  </si>
  <si>
    <t>湘(2023)株洲市不动产权第0004905号</t>
  </si>
  <si>
    <t>B110</t>
  </si>
  <si>
    <t>湘(2023)株洲市不动产权第0004906号</t>
  </si>
  <si>
    <t>B111</t>
  </si>
  <si>
    <t>湘(2023)株洲市不动产权第0004907号</t>
  </si>
  <si>
    <t>B112</t>
  </si>
  <si>
    <t>湘(2023)株洲市不动产权第0004908号</t>
  </si>
  <si>
    <t>B114</t>
  </si>
  <si>
    <t>湘(2023)株洲市不动产权第0004909号</t>
  </si>
  <si>
    <t>B115</t>
  </si>
  <si>
    <t>湘(2023)株洲市不动产权第0004910号</t>
  </si>
  <si>
    <t>B116</t>
  </si>
  <si>
    <t>湘(2023)株洲市不动产权第0004912号</t>
  </si>
  <si>
    <t>湘(2023)株洲市不动产权第0004913号</t>
  </si>
  <si>
    <t>104</t>
  </si>
  <si>
    <t>湘(2023)株洲市不动产权第0004914号</t>
  </si>
  <si>
    <t>105</t>
  </si>
  <si>
    <t>湘(2023)株洲市不动产权第0004915号</t>
  </si>
  <si>
    <t>201</t>
  </si>
  <si>
    <t>湘(2023)株洲市不动产权第0004916号</t>
  </si>
  <si>
    <t>202</t>
  </si>
  <si>
    <t>湘(2023)株洲市不动产权第0004917号</t>
  </si>
  <si>
    <t>309</t>
  </si>
  <si>
    <t>3/28</t>
  </si>
  <si>
    <t>湘(2023)株洲市不动产权第0004918号</t>
  </si>
  <si>
    <r>
      <rPr>
        <sz val="10"/>
        <rFont val="Arial Narrow"/>
        <charset val="134"/>
      </rPr>
      <t>10</t>
    </r>
    <r>
      <rPr>
        <sz val="10"/>
        <rFont val="宋体"/>
        <charset val="134"/>
      </rPr>
      <t>、</t>
    </r>
    <r>
      <rPr>
        <sz val="10"/>
        <rFont val="Arial Narrow"/>
        <charset val="134"/>
      </rPr>
      <t>11</t>
    </r>
    <r>
      <rPr>
        <sz val="10"/>
        <rFont val="宋体"/>
        <charset val="134"/>
      </rPr>
      <t>栋商铺</t>
    </r>
  </si>
  <si>
    <t>310</t>
  </si>
  <si>
    <t>房地产租金评估明细表（望云印象）</t>
  </si>
  <si>
    <t>产权持有单位：株洲市丰源房地产开发有限公司</t>
  </si>
  <si>
    <t>建筑面积</t>
  </si>
  <si>
    <t>未办证仅提供实测报告</t>
  </si>
  <si>
    <t>2栋</t>
  </si>
  <si>
    <t>2栋-106/206</t>
  </si>
  <si>
    <t>1-2/27</t>
  </si>
  <si>
    <t>2栋-109/209</t>
  </si>
  <si>
    <t>2栋-110/210</t>
  </si>
  <si>
    <t>2栋-111/211</t>
  </si>
  <si>
    <t>2栋-112/212</t>
  </si>
  <si>
    <t>2栋-113/213</t>
  </si>
  <si>
    <t>2栋-114/214</t>
  </si>
  <si>
    <t>2栋-115/215</t>
  </si>
  <si>
    <t>2栋-117/217</t>
  </si>
  <si>
    <t>2栋-118/218</t>
  </si>
  <si>
    <t>2栋-119/219</t>
  </si>
  <si>
    <t>2栋-120/220</t>
  </si>
  <si>
    <t>2栋-121/221</t>
  </si>
  <si>
    <t>2栋-122/222</t>
  </si>
  <si>
    <t>2栋-123/223</t>
  </si>
  <si>
    <t>2栋-124/224</t>
  </si>
  <si>
    <t>未办证，仅提供实测报告</t>
  </si>
  <si>
    <t>6栋</t>
  </si>
  <si>
    <t>6栋-101</t>
  </si>
  <si>
    <t>1/30</t>
  </si>
  <si>
    <t>6栋-104</t>
  </si>
  <si>
    <t>6栋-105</t>
  </si>
  <si>
    <t>6栋-106</t>
  </si>
  <si>
    <t>6栋-107</t>
  </si>
  <si>
    <t>6栋-201</t>
  </si>
  <si>
    <t>2/30</t>
  </si>
  <si>
    <r>
      <rPr>
        <sz val="10"/>
        <rFont val="Arial Narrow"/>
        <charset val="134"/>
      </rPr>
      <t>6</t>
    </r>
    <r>
      <rPr>
        <sz val="10"/>
        <rFont val="宋体"/>
        <charset val="134"/>
      </rPr>
      <t>栋</t>
    </r>
    <r>
      <rPr>
        <sz val="10"/>
        <rFont val="Arial Narrow"/>
        <charset val="134"/>
      </rPr>
      <t>-3-6</t>
    </r>
    <r>
      <rPr>
        <sz val="10"/>
        <rFont val="宋体"/>
        <charset val="134"/>
      </rPr>
      <t>层</t>
    </r>
  </si>
  <si>
    <t>3-6/30</t>
  </si>
  <si>
    <t>湘（2023）株洲市不动产权第0004946号</t>
  </si>
  <si>
    <t>7栋</t>
  </si>
  <si>
    <t>7栋-102/202</t>
  </si>
  <si>
    <t>1-2/32</t>
  </si>
  <si>
    <t>2011/1/28-2051/1/27</t>
  </si>
  <si>
    <t>湘（2023）株洲市不动产权第0004949号</t>
  </si>
  <si>
    <t>7栋-104/204</t>
  </si>
  <si>
    <t>湘（2023）株洲市不动产权第0004950号</t>
  </si>
  <si>
    <t>7栋-106/206</t>
  </si>
  <si>
    <t>湘（2023）株洲市不动产权第0004956号</t>
  </si>
  <si>
    <t>7栋-107/207</t>
  </si>
  <si>
    <t>湘（2023）株洲市不动产权第0004952号</t>
  </si>
  <si>
    <t>7栋-108/208</t>
  </si>
  <si>
    <t>湘（2023）株洲市不动产权第0004953号</t>
  </si>
  <si>
    <t>7栋-109/209</t>
  </si>
  <si>
    <t>湘（2023）株洲市不动产权第0004954号</t>
  </si>
  <si>
    <t>7栋-110/210</t>
  </si>
  <si>
    <t>湘（2023）株洲市不动产权第0004955号</t>
  </si>
  <si>
    <t>7栋-111/211</t>
  </si>
  <si>
    <t>湘（2023）株洲市不动产权第0004951号</t>
  </si>
  <si>
    <t>7栋-112/212</t>
  </si>
  <si>
    <t>湘（2023）株洲市不动产权第0004947号</t>
  </si>
  <si>
    <t>7栋-113/213</t>
  </si>
  <si>
    <t>湘（2023）株洲市不动产权第0004948号</t>
  </si>
  <si>
    <t>7栋-114/214</t>
  </si>
  <si>
    <t>湘（2023）株洲市不动产权第0004935号</t>
  </si>
  <si>
    <t>8栋</t>
  </si>
  <si>
    <t>8栋-105/305</t>
  </si>
  <si>
    <t>1-2/33</t>
  </si>
  <si>
    <t>湘（2023）株洲市不动产权第0004936号</t>
  </si>
  <si>
    <t>8栋-106/306</t>
  </si>
  <si>
    <t>湘（2023）株洲市不动产权第0004937号</t>
  </si>
  <si>
    <t>8栋-107/307</t>
  </si>
  <si>
    <t>湘（2023）株洲市不动产权第0004942号</t>
  </si>
  <si>
    <t>8栋-108/308</t>
  </si>
  <si>
    <t>湘（2023）株洲市不动产权第0004939号</t>
  </si>
  <si>
    <t>8栋-109/309</t>
  </si>
  <si>
    <t>湘（2023）株洲市不动产权第0004940号</t>
  </si>
  <si>
    <t>8栋-110/310</t>
  </si>
  <si>
    <t>湘（2023）株洲市不动产权第0004941号</t>
  </si>
  <si>
    <t>8栋-111/311</t>
  </si>
  <si>
    <t>湘（2023）株洲市不动产权第0004938号</t>
  </si>
  <si>
    <t>8栋-112/312</t>
  </si>
  <si>
    <t>湘（2023）株洲市不动产权第0004926号</t>
  </si>
  <si>
    <t>9栋</t>
  </si>
  <si>
    <t>9栋-105/305</t>
  </si>
  <si>
    <t>湘（2023）株洲市不动产权第0004927号</t>
  </si>
  <si>
    <t>9栋-106/306</t>
  </si>
  <si>
    <t>9栋-107/307</t>
  </si>
  <si>
    <t>湘（2023）株洲市不动产权第0004929号</t>
  </si>
  <si>
    <t>9栋-109/309</t>
  </si>
  <si>
    <t>湘（2023）株洲市不动产权第0004928号</t>
  </si>
  <si>
    <t>9栋-110/310</t>
  </si>
  <si>
    <t>评估人员：曾卉晨、丁杨</t>
  </si>
  <si>
    <t>房地产租金评估明细表（锦城）</t>
  </si>
  <si>
    <t>湘（2023）株洲市不动产权第0006811号</t>
  </si>
  <si>
    <t>1栋</t>
  </si>
  <si>
    <t>105/205</t>
  </si>
  <si>
    <r>
      <rPr>
        <sz val="10"/>
        <rFont val="Arial Narrow"/>
        <charset val="134"/>
      </rPr>
      <t>2019</t>
    </r>
    <r>
      <rPr>
        <sz val="10"/>
        <rFont val="宋体"/>
        <charset val="134"/>
      </rPr>
      <t>年</t>
    </r>
  </si>
  <si>
    <t>2015/12/24-2055/12/23</t>
  </si>
  <si>
    <t>湘（2023）株洲市不动产权第0006815号</t>
  </si>
  <si>
    <t>106/206</t>
  </si>
  <si>
    <t>湘（2023）株洲市不动产权第0006822号</t>
  </si>
  <si>
    <t>107/207</t>
  </si>
  <si>
    <t>湘（2023）株洲市不动产权第0006817号</t>
  </si>
  <si>
    <t>湘（2023）株洲市不动产权第0006818号</t>
  </si>
  <si>
    <t>湘（2023）株洲市不动产权第0006819号</t>
  </si>
  <si>
    <t>湘（2023）株洲市不动产权第0006820号</t>
  </si>
  <si>
    <t>111/211</t>
  </si>
  <si>
    <t>湘（2023）株洲市不动产权第0006821号</t>
  </si>
  <si>
    <t>112/212</t>
  </si>
  <si>
    <t>湘（2023）株洲市不动产权第0006816号</t>
  </si>
  <si>
    <t>113/213</t>
  </si>
  <si>
    <t>湘（2023）株洲市不动产权第0006812号</t>
  </si>
  <si>
    <t>114/214</t>
  </si>
  <si>
    <t>湘（2023）株洲市不动产权第0006813号</t>
  </si>
  <si>
    <t>115/215</t>
  </si>
  <si>
    <t>湘（2023）株洲市不动产权第0006814号</t>
  </si>
  <si>
    <t>116/216</t>
  </si>
  <si>
    <t>湘（2023）株洲市不动产权第0006898号</t>
  </si>
  <si>
    <t>湘（2023）株洲市不动产权第0006899号</t>
  </si>
  <si>
    <t>湘（2023）株洲市不动产权第0006901号</t>
  </si>
  <si>
    <t>湘（2023）株洲市不动产权第0006902号</t>
  </si>
  <si>
    <t>湘（2023）株洲市不动产权第0006900号</t>
  </si>
  <si>
    <t>湘（2023）株洲市不动产权第0006871号</t>
  </si>
  <si>
    <t>104/204</t>
  </si>
  <si>
    <t>1-2/25</t>
  </si>
  <si>
    <t>湘（2023）株洲市不动产权第0006873号</t>
  </si>
  <si>
    <t>湘（2023）株洲市不动产权第0006874号</t>
  </si>
  <si>
    <t>湘（2023）株洲市不动产权第0006875号</t>
  </si>
  <si>
    <t>湘（2023）株洲市不动产权第0006881号</t>
  </si>
  <si>
    <t>湘（2023）株洲市不动产权第0006877号</t>
  </si>
  <si>
    <t>湘（2023）株洲市不动产权第0006878号</t>
  </si>
  <si>
    <t>湘（2023）株洲市不动产权第0006879号</t>
  </si>
  <si>
    <t>湘（2023）株洲市不动产权第0006880号</t>
  </si>
  <si>
    <t>湘（2023）株洲市不动产权第0006872号</t>
  </si>
  <si>
    <t>湘（2023）株洲市不动产权第0006882号</t>
  </si>
  <si>
    <t>湘（2023）株洲市不动产权第0006856号</t>
  </si>
  <si>
    <t>4栋</t>
  </si>
  <si>
    <t>101/201</t>
  </si>
  <si>
    <t>1-2/2</t>
  </si>
  <si>
    <t>湘（2023）株洲市不动产权第0006857号</t>
  </si>
  <si>
    <t>102/202</t>
  </si>
  <si>
    <t>湘（2023）株洲市不动产权第0006858号</t>
  </si>
  <si>
    <t>103/203</t>
  </si>
  <si>
    <t>湘（2023）株洲市不动产权第0006863号</t>
  </si>
  <si>
    <t>湘（2023）株洲市不动产权第0006860号</t>
  </si>
  <si>
    <t>湘（2023）株洲市不动产权第0006861号</t>
  </si>
  <si>
    <t>湘（2023）株洲市不动产权第0006862号</t>
  </si>
  <si>
    <t>湘（2023）株洲市不动产权第0006859号</t>
  </si>
  <si>
    <t>湘（2023）株洲市不动产权第0006847号</t>
  </si>
  <si>
    <t>5栋</t>
  </si>
  <si>
    <t>湘（2023）株洲市不动产权第0006848号</t>
  </si>
  <si>
    <t>湘（2023）株洲市不动产权第0006849号</t>
  </si>
  <si>
    <t>湘（2023）株洲市不动产权第0006850号</t>
  </si>
  <si>
    <t>湘（2023）株洲市不动产权第0006851号</t>
  </si>
  <si>
    <t>湘（2023）株洲市不动产权第0006852号</t>
  </si>
  <si>
    <t>湘（2023）株洲市不动产权第0006836号</t>
  </si>
  <si>
    <t>湘（2023）株洲市不动产权第0006837号</t>
  </si>
  <si>
    <t>湘（2023）株洲市不动产权第0006838号</t>
  </si>
  <si>
    <t>湘（2023）株洲市不动产权第0006840号</t>
  </si>
  <si>
    <t>湘（2023）株洲市不动产权第0006841号</t>
  </si>
  <si>
    <t>湘（2023）株洲市不动产权第0006842号</t>
  </si>
  <si>
    <t>湘（2023）株洲市不动产权第0006843号</t>
  </si>
  <si>
    <t>湘（2023）株洲市不动产权第0006844号</t>
  </si>
  <si>
    <t>湘（2023）株洲市不动产权第0006845号</t>
  </si>
  <si>
    <t>评估人员：曾卉晨</t>
  </si>
  <si>
    <t>房地产租金评估明细表（翰林府）</t>
  </si>
  <si>
    <t>产权持有单位：株洲市城市建设发展集团置业有限公司</t>
  </si>
  <si>
    <t>湘（2019）株洲市不动产权第0043571号（仅披露土地）</t>
  </si>
  <si>
    <t>1/27</t>
  </si>
  <si>
    <r>
      <rPr>
        <sz val="10"/>
        <rFont val="宋体"/>
        <charset val="134"/>
      </rPr>
      <t>出让</t>
    </r>
    <r>
      <rPr>
        <sz val="10"/>
        <rFont val="Arial Narrow"/>
        <charset val="134"/>
      </rPr>
      <t>/</t>
    </r>
    <r>
      <rPr>
        <sz val="10"/>
        <rFont val="宋体"/>
        <charset val="134"/>
      </rPr>
      <t>商业服务</t>
    </r>
  </si>
  <si>
    <t>2017/10/30-2057/10/29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</si>
  <si>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</si>
  <si>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</si>
  <si>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</si>
  <si>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</si>
  <si>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</si>
  <si>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</si>
  <si>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</si>
  <si>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</si>
  <si>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</si>
  <si>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116</t>
  </si>
  <si>
    <t>117</t>
  </si>
  <si>
    <t>1/26</t>
  </si>
  <si>
    <t>2/26</t>
  </si>
  <si>
    <t>10栋</t>
  </si>
  <si>
    <t>101</t>
  </si>
  <si>
    <t>102</t>
  </si>
  <si>
    <t>103</t>
  </si>
  <si>
    <t>203</t>
  </si>
  <si>
    <t>204</t>
  </si>
  <si>
    <t>205</t>
  </si>
  <si>
    <t>206</t>
  </si>
  <si>
    <t>2/27</t>
  </si>
  <si>
    <t>房地产租金评估明细表（时代新城1期）</t>
  </si>
  <si>
    <t>湘（2022）株洲市不动产权第0041090号</t>
  </si>
  <si>
    <t>1/18</t>
  </si>
  <si>
    <r>
      <rPr>
        <sz val="10"/>
        <rFont val="Arial Narrow"/>
        <charset val="134"/>
      </rPr>
      <t>2016</t>
    </r>
    <r>
      <rPr>
        <sz val="10"/>
        <rFont val="宋体"/>
        <charset val="134"/>
      </rPr>
      <t>年</t>
    </r>
  </si>
  <si>
    <t>2011/9/16-2051/9/15</t>
  </si>
  <si>
    <t>湘（2022）株洲市不动产权第0041089号</t>
  </si>
  <si>
    <t>湘（2022）株洲市不动产权第0041596号</t>
  </si>
  <si>
    <t>1/24</t>
  </si>
  <si>
    <t>湘（2022）株洲市不动产权第0041597号</t>
  </si>
  <si>
    <t>湘（2022）株洲市不动产权第0041598号</t>
  </si>
  <si>
    <t>湘（2022）株洲市不动产权第0041599号</t>
  </si>
  <si>
    <t>湘（2022）株洲市不动产权第0041600号</t>
  </si>
  <si>
    <t>湘（2022）株洲市不动产权第0041605号</t>
  </si>
  <si>
    <t>湘（2022）株洲市不动产权第0041606号</t>
  </si>
  <si>
    <t>湘（2022）株洲市不动产权第0041607号</t>
  </si>
  <si>
    <t>湘（2022）株洲市不动产权第0041608号</t>
  </si>
  <si>
    <t>湘（2022）株洲市不动产权第0041609号</t>
  </si>
  <si>
    <t>湘（2022）株洲市不动产权第0041610号</t>
  </si>
  <si>
    <t>房地产租金评估明细表（时代新城2/3期）</t>
  </si>
  <si>
    <t>湘（2022）株洲市不动产权第0041566号</t>
  </si>
  <si>
    <t>时代新城二期</t>
  </si>
  <si>
    <t>119</t>
  </si>
  <si>
    <t>1/33</t>
  </si>
  <si>
    <t>2011/916-2051/9/15</t>
  </si>
  <si>
    <t>湘（2022）株洲市不动产权第0041591号</t>
  </si>
  <si>
    <t>湘（2022）株洲市不动产权第0041592号</t>
  </si>
  <si>
    <t>湘（2022）株洲市不动产权第0041593号</t>
  </si>
  <si>
    <t>湘（2022）株洲市不动产权第0041594号</t>
  </si>
  <si>
    <t>湘（2022）株洲市不动产权第0041588号</t>
  </si>
  <si>
    <t>湘（2022）株洲市不动产权第0041589号</t>
  </si>
  <si>
    <t>湘（2022）株洲市不动产权第0041579号</t>
  </si>
  <si>
    <t>湘（2022）株洲市不动产权第0041580号</t>
  </si>
  <si>
    <t>湘（2022）株洲市不动产权第0041581号</t>
  </si>
  <si>
    <t>湘（2022）株洲市不动产权第0041582号</t>
  </si>
  <si>
    <t>湘（2022）株洲市不动产权第0041583号</t>
  </si>
  <si>
    <t>湘（2022）株洲市不动产权第0041584号</t>
  </si>
  <si>
    <t>湘（2019）株洲市不动产权第0056655号</t>
  </si>
  <si>
    <t>15栋</t>
  </si>
  <si>
    <t>301</t>
  </si>
  <si>
    <t>湘（2019）株洲市不动产权第0056656号</t>
  </si>
  <si>
    <t>24栋</t>
  </si>
  <si>
    <t>1/2</t>
  </si>
  <si>
    <t>2/2</t>
  </si>
  <si>
    <t>湘（2019）株洲市不动产权第0056658号</t>
  </si>
  <si>
    <t>25栋</t>
  </si>
  <si>
    <t>湘（2019）株洲市不动产权第0056659号</t>
  </si>
  <si>
    <t>26栋</t>
  </si>
  <si>
    <t>湘（2022）株洲市不动产权第0041567号</t>
  </si>
  <si>
    <t>时代新城三期</t>
  </si>
  <si>
    <t>三期地下室2</t>
  </si>
  <si>
    <t>1/1</t>
  </si>
  <si>
    <t>实际对应商铺翰林府3-005，门面漏水</t>
  </si>
  <si>
    <t>房地产租金评估明细表（阳光新城）</t>
  </si>
  <si>
    <r>
      <rPr>
        <sz val="10"/>
        <rFont val="仿宋_GB2312"/>
        <charset val="134"/>
      </rPr>
      <t>湘（</t>
    </r>
    <r>
      <rPr>
        <sz val="10"/>
        <rFont val="Arial Narrow"/>
        <charset val="134"/>
      </rPr>
      <t>2021</t>
    </r>
    <r>
      <rPr>
        <sz val="10"/>
        <rFont val="仿宋_GB2312"/>
        <charset val="134"/>
      </rPr>
      <t>）株洲市不动产权第0019225号</t>
    </r>
  </si>
  <si>
    <t>阳光新城1/2/4栋</t>
  </si>
  <si>
    <r>
      <rPr>
        <sz val="10"/>
        <rFont val="Arial Narrow"/>
        <charset val="134"/>
      </rPr>
      <t>2005</t>
    </r>
    <r>
      <rPr>
        <sz val="10"/>
        <rFont val="宋体"/>
        <charset val="134"/>
      </rPr>
      <t>年</t>
    </r>
  </si>
  <si>
    <t>2009/11/10-2049/11/09</t>
  </si>
  <si>
    <t>3/30</t>
  </si>
  <si>
    <t>4/30</t>
  </si>
  <si>
    <t>房地产租金评估明细表（金城大厦）</t>
  </si>
  <si>
    <t>湘（2021）株洲市不动产权第0019218号</t>
  </si>
  <si>
    <t>金城大厦1层</t>
  </si>
  <si>
    <t>1/14</t>
  </si>
  <si>
    <t>2005/10/09-2045/10/09</t>
  </si>
  <si>
    <t>湘（2021）株洲市不动产权第0019222号</t>
  </si>
  <si>
    <t>金城大厦3层</t>
  </si>
  <si>
    <t>3/14</t>
  </si>
</sst>
</file>

<file path=xl/styles.xml><?xml version="1.0" encoding="utf-8"?>
<styleSheet xmlns="http://schemas.openxmlformats.org/spreadsheetml/2006/main">
  <numFmts count="4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&quot;$&quot;#,##0;\-&quot;$&quot;#,##0"/>
    <numFmt numFmtId="177" formatCode="_-* #,##0\¥_-;\-* #,##0\¥_-;_-* &quot;-&quot;\¥_-;_-@_-"/>
    <numFmt numFmtId="178" formatCode="_-* #,##0_-;\-* #,##0_-;_-* &quot;-&quot;_-;_-@_-"/>
    <numFmt numFmtId="179" formatCode="0_ "/>
    <numFmt numFmtId="180" formatCode="_-#,###.00,_-;\(#,###.00,\);_-\ \ &quot;-&quot;_-;_-@_-"/>
    <numFmt numFmtId="181" formatCode="&quot;\&quot;#,##0;[Red]&quot;\&quot;&quot;\&quot;&quot;\&quot;&quot;\&quot;&quot;\&quot;&quot;\&quot;&quot;\&quot;\-#,##0"/>
    <numFmt numFmtId="182" formatCode="#,##0.0"/>
    <numFmt numFmtId="183" formatCode="#,##0.00\¥;[Red]\-#,##0.00\¥"/>
    <numFmt numFmtId="184" formatCode="mmm\ dd\,\ yy"/>
    <numFmt numFmtId="185" formatCode="#,##0.00\¥;\-#,##0.00\¥"/>
    <numFmt numFmtId="186" formatCode="mmm/dd/yyyy;_-\ &quot;N/A&quot;_-;_-\ &quot;-&quot;_-"/>
    <numFmt numFmtId="187" formatCode="_(&quot;$&quot;* #,##0_);_(&quot;$&quot;* \(#,##0\);_(&quot;$&quot;* &quot;-&quot;??_);_(@_)"/>
    <numFmt numFmtId="188" formatCode="mmm/yyyy;_-\ &quot;N/A&quot;_-;_-\ &quot;-&quot;_-"/>
    <numFmt numFmtId="189" formatCode="_-#,##0.00_-;\(#,##0.00\);_-\ \ &quot;-&quot;_-;_-@_-"/>
    <numFmt numFmtId="190" formatCode="_(&quot;$&quot;* #,##0.0_);_(&quot;$&quot;* \(#,##0.0\);_(&quot;$&quot;* &quot;-&quot;??_);_(@_)"/>
    <numFmt numFmtId="191" formatCode="_(* #,##0.00_);_(* \(#,##0.00\);_(* &quot;-&quot;??_);_(@_)"/>
    <numFmt numFmtId="192" formatCode="_-#,##0_-;\(#,##0\);_-\ \ &quot;-&quot;_-;_-@_-"/>
    <numFmt numFmtId="193" formatCode="_([$€-2]* #,##0.00_);_([$€-2]* \(#,##0.00\);_([$€-2]* &quot;-&quot;??_)"/>
    <numFmt numFmtId="194" formatCode="0.000%"/>
    <numFmt numFmtId="195" formatCode="_-#,###,_-;\(#,###,\);_-\ \ &quot;-&quot;_-;_-@_-"/>
    <numFmt numFmtId="196" formatCode="#,##0.00_ "/>
    <numFmt numFmtId="197" formatCode="_-* #,##0.00\¥_-;\-* #,##0.00\¥_-;_-* &quot;-&quot;??\¥_-;_-@_-"/>
    <numFmt numFmtId="198" formatCode="_-#,##0%_-;\(#,##0%\);_-\ &quot;-&quot;_-"/>
    <numFmt numFmtId="199" formatCode="_-#0&quot;.&quot;0,_-;\(#0&quot;.&quot;0,\);_-\ \ &quot;-&quot;_-;_-@_-"/>
    <numFmt numFmtId="200" formatCode="_-* #,##0.00_-;\-* #,##0.00_-;_-* &quot;-&quot;??_-;_-@_-"/>
    <numFmt numFmtId="201" formatCode="_-#0&quot;.&quot;0000_-;\(#0&quot;.&quot;0000\);_-\ \ &quot;-&quot;_-;_-@_-"/>
    <numFmt numFmtId="202" formatCode="_-* #,##0_-;\-* #,##0_-;_-* &quot;-&quot;??_-;_-@_-"/>
    <numFmt numFmtId="203" formatCode="_(&quot;$&quot;* #,##0.00_);_(&quot;$&quot;* \(#,##0.00\);_(&quot;$&quot;* &quot;-&quot;??_);_(@_)"/>
    <numFmt numFmtId="204" formatCode="0.0%"/>
    <numFmt numFmtId="205" formatCode="mm/dd/yy_)"/>
    <numFmt numFmtId="206" formatCode="#,##0\ &quot; &quot;;\(#,##0\)\ ;&quot;—&quot;&quot; &quot;&quot; &quot;&quot; &quot;&quot; &quot;"/>
    <numFmt numFmtId="207" formatCode="_(&quot;$&quot;* #,##0_);_(&quot;$&quot;* \(#,##0\);_(&quot;$&quot;* &quot;-&quot;_);_(@_)"/>
    <numFmt numFmtId="208" formatCode="_(* #,##0_);_(* \(#,##0\);_(* &quot;-&quot;_);_(@_)"/>
    <numFmt numFmtId="209" formatCode="[$-10804]#,##0.00;\-#,##0.00"/>
    <numFmt numFmtId="210" formatCode="0.00_);[Red]\(0.00\)"/>
    <numFmt numFmtId="211" formatCode="0.00_ "/>
  </numFmts>
  <fonts count="76">
    <font>
      <sz val="12"/>
      <name val="Times New Roman"/>
      <charset val="134"/>
    </font>
    <font>
      <sz val="18"/>
      <name val="Arial Narrow"/>
      <charset val="134"/>
    </font>
    <font>
      <sz val="10"/>
      <name val="Arial Narrow"/>
      <charset val="134"/>
    </font>
    <font>
      <sz val="10"/>
      <name val="宋体"/>
      <charset val="134"/>
    </font>
    <font>
      <b/>
      <sz val="18"/>
      <name val="楷体_GB2312"/>
      <charset val="134"/>
    </font>
    <font>
      <b/>
      <sz val="10"/>
      <name val="Arial Narrow"/>
      <charset val="134"/>
    </font>
    <font>
      <b/>
      <sz val="10"/>
      <name val="宋体"/>
      <charset val="134"/>
    </font>
    <font>
      <b/>
      <sz val="9"/>
      <name val="Arial Narrow"/>
      <charset val="134"/>
    </font>
    <font>
      <sz val="12"/>
      <name val="Arial Narrow"/>
      <charset val="134"/>
    </font>
    <font>
      <sz val="10"/>
      <name val="仿宋_GB2312"/>
      <charset val="134"/>
    </font>
    <font>
      <sz val="8"/>
      <name val="宋体"/>
      <charset val="134"/>
    </font>
    <font>
      <sz val="12"/>
      <name val="Times New Roman"/>
      <charset val="134"/>
    </font>
    <font>
      <sz val="10"/>
      <color indexed="8"/>
      <name val="宋体"/>
      <charset val="134"/>
    </font>
    <font>
      <sz val="10"/>
      <color indexed="8"/>
      <name val="Arial Narrow"/>
      <charset val="134"/>
    </font>
    <font>
      <sz val="11"/>
      <name val="Arial Narrow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color indexed="8"/>
      <name val="MS Sans Serif"/>
      <charset val="134"/>
    </font>
    <font>
      <sz val="8"/>
      <name val="Times New Roman"/>
      <charset val="134"/>
    </font>
    <font>
      <u/>
      <sz val="12"/>
      <color indexed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0"/>
      <name val="Arial"/>
      <charset val="134"/>
    </font>
    <font>
      <u/>
      <sz val="11"/>
      <color rgb="FF800080"/>
      <name val="宋体"/>
      <charset val="0"/>
      <scheme val="minor"/>
    </font>
    <font>
      <sz val="10"/>
      <color indexed="16"/>
      <name val="MS Serif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???"/>
      <charset val="134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sz val="10"/>
      <name val="Times New Roman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MS Sans Serif"/>
      <charset val="134"/>
    </font>
    <font>
      <sz val="11"/>
      <name val="ＭＳ Ｐゴシック"/>
      <charset val="134"/>
    </font>
    <font>
      <sz val="8"/>
      <name val="Arial"/>
      <charset val="134"/>
    </font>
    <font>
      <u val="singleAccounting"/>
      <vertAlign val="subscript"/>
      <sz val="10"/>
      <name val="Times New Roman"/>
      <charset val="134"/>
    </font>
    <font>
      <sz val="11"/>
      <name val="蹈框"/>
      <charset val="134"/>
    </font>
    <font>
      <i/>
      <sz val="9"/>
      <name val="Times New Roman"/>
      <charset val="134"/>
    </font>
    <font>
      <b/>
      <sz val="10"/>
      <name val="Helv"/>
      <charset val="134"/>
    </font>
    <font>
      <b/>
      <sz val="10"/>
      <name val="MS Sans Serif"/>
      <charset val="134"/>
    </font>
    <font>
      <i/>
      <sz val="12"/>
      <name val="Times New Roman"/>
      <charset val="134"/>
    </font>
    <font>
      <b/>
      <sz val="11"/>
      <name val="Helv"/>
      <charset val="134"/>
    </font>
    <font>
      <b/>
      <sz val="8"/>
      <name val="Arial"/>
      <charset val="134"/>
    </font>
    <font>
      <sz val="10"/>
      <name val="MS Serif"/>
      <charset val="134"/>
    </font>
    <font>
      <sz val="10"/>
      <name val="Courier"/>
      <charset val="134"/>
    </font>
    <font>
      <sz val="20"/>
      <name val="Letter Gothic (W1)"/>
      <charset val="134"/>
    </font>
    <font>
      <sz val="11"/>
      <name val="Times New Roman"/>
      <charset val="134"/>
    </font>
    <font>
      <b/>
      <sz val="12"/>
      <name val="Helv"/>
      <charset val="134"/>
    </font>
    <font>
      <b/>
      <sz val="12"/>
      <name val="Arial"/>
      <charset val="134"/>
    </font>
    <font>
      <sz val="18"/>
      <name val="Times New Roman"/>
      <charset val="134"/>
    </font>
    <font>
      <b/>
      <sz val="13"/>
      <name val="Times New Roman"/>
      <charset val="134"/>
    </font>
    <font>
      <b/>
      <i/>
      <sz val="12"/>
      <name val="Times New Roman"/>
      <charset val="134"/>
    </font>
    <font>
      <sz val="7"/>
      <name val="Small Fonts"/>
      <charset val="134"/>
    </font>
    <font>
      <sz val="10"/>
      <name val="Tms Rmn"/>
      <charset val="134"/>
    </font>
    <font>
      <sz val="9"/>
      <color indexed="12"/>
      <name val="Arial Narrow"/>
      <charset val="134"/>
    </font>
    <font>
      <b/>
      <sz val="14"/>
      <color indexed="9"/>
      <name val="Times New Roman"/>
      <charset val="134"/>
    </font>
    <font>
      <b/>
      <sz val="12"/>
      <name val="MS Sans Serif"/>
      <charset val="134"/>
    </font>
    <font>
      <sz val="12"/>
      <name val="MS Sans Serif"/>
      <charset val="134"/>
    </font>
    <font>
      <b/>
      <sz val="8"/>
      <color indexed="8"/>
      <name val="Helv"/>
      <charset val="134"/>
    </font>
    <font>
      <sz val="10"/>
      <color indexed="12"/>
      <name val="Arial Narrow"/>
      <charset val="134"/>
    </font>
    <font>
      <sz val="12"/>
      <name val="바탕체"/>
      <charset val="134"/>
    </font>
    <font>
      <b/>
      <sz val="9"/>
      <name val="宋体"/>
      <charset val="134"/>
    </font>
    <font>
      <sz val="10.5"/>
      <name val="Arial Narrow"/>
      <charset val="134"/>
    </font>
    <font>
      <sz val="10.5"/>
      <name val="等线"/>
      <charset val="134"/>
    </font>
    <font>
      <sz val="9"/>
      <name val="宋体"/>
      <charset val="134"/>
    </font>
  </fonts>
  <fills count="4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7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</borders>
  <cellStyleXfs count="197">
    <xf numFmtId="0" fontId="0" fillId="0" borderId="0" applyNumberFormat="0" applyFill="0" applyBorder="0" applyAlignment="0" applyProtection="0"/>
    <xf numFmtId="42" fontId="15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1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18" fillId="0" borderId="0"/>
    <xf numFmtId="0" fontId="19" fillId="0" borderId="0">
      <alignment horizontal="center" wrapText="1"/>
      <protection locked="0"/>
    </xf>
    <xf numFmtId="0" fontId="20" fillId="0" borderId="0" applyNumberFormat="0" applyFill="0" applyBorder="0" applyAlignment="0" applyProtection="0">
      <alignment vertical="top"/>
      <protection locked="0"/>
    </xf>
    <xf numFmtId="41" fontId="15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top"/>
      <protection locked="0"/>
    </xf>
    <xf numFmtId="9" fontId="15" fillId="0" borderId="0" applyFont="0" applyFill="0" applyBorder="0" applyAlignment="0" applyProtection="0">
      <alignment vertical="center"/>
    </xf>
    <xf numFmtId="178" fontId="24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center"/>
    </xf>
    <xf numFmtId="0" fontId="15" fillId="8" borderId="13" applyNumberFormat="0" applyFont="0" applyAlignment="0" applyProtection="0">
      <alignment vertical="center"/>
    </xf>
    <xf numFmtId="0" fontId="26" fillId="0" borderId="0" applyNumberFormat="0" applyAlignment="0">
      <alignment horizontal="left"/>
    </xf>
    <xf numFmtId="0" fontId="23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/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4" fillId="0" borderId="0"/>
    <xf numFmtId="0" fontId="31" fillId="0" borderId="14" applyNumberFormat="0" applyFill="0" applyAlignment="0" applyProtection="0">
      <alignment vertical="center"/>
    </xf>
    <xf numFmtId="0" fontId="11" fillId="0" borderId="0"/>
    <xf numFmtId="0" fontId="32" fillId="0" borderId="14" applyNumberFormat="0" applyFill="0" applyAlignment="0" applyProtection="0">
      <alignment vertical="center"/>
    </xf>
    <xf numFmtId="0" fontId="24" fillId="0" borderId="0">
      <protection locked="0"/>
    </xf>
    <xf numFmtId="0" fontId="23" fillId="10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33" fillId="0" borderId="0"/>
    <xf numFmtId="0" fontId="23" fillId="11" borderId="0" applyNumberFormat="0" applyBorder="0" applyAlignment="0" applyProtection="0">
      <alignment vertical="center"/>
    </xf>
    <xf numFmtId="0" fontId="34" fillId="12" borderId="16" applyNumberFormat="0" applyAlignment="0" applyProtection="0">
      <alignment vertical="center"/>
    </xf>
    <xf numFmtId="187" fontId="35" fillId="0" borderId="0" applyFont="0" applyFill="0" applyBorder="0" applyAlignment="0" applyProtection="0"/>
    <xf numFmtId="49" fontId="36" fillId="0" borderId="0" applyProtection="0">
      <alignment horizontal="left"/>
    </xf>
    <xf numFmtId="0" fontId="24" fillId="0" borderId="0">
      <protection locked="0"/>
    </xf>
    <xf numFmtId="0" fontId="37" fillId="12" borderId="12" applyNumberFormat="0" applyAlignment="0" applyProtection="0">
      <alignment vertical="center"/>
    </xf>
    <xf numFmtId="0" fontId="38" fillId="13" borderId="17" applyNumberFormat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0" borderId="0">
      <protection locked="0"/>
    </xf>
    <xf numFmtId="0" fontId="16" fillId="15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43" fillId="0" borderId="0" applyNumberFormat="0" applyFont="0" applyFill="0" applyBorder="0" applyAlignment="0" applyProtection="0">
      <alignment horizontal="left"/>
    </xf>
    <xf numFmtId="0" fontId="24" fillId="0" borderId="0"/>
    <xf numFmtId="0" fontId="23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4" fillId="0" borderId="0">
      <protection locked="0"/>
    </xf>
    <xf numFmtId="0" fontId="2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0" borderId="0">
      <protection locked="0"/>
    </xf>
    <xf numFmtId="0" fontId="24" fillId="0" borderId="0">
      <protection locked="0"/>
    </xf>
    <xf numFmtId="0" fontId="23" fillId="31" borderId="0" applyNumberFormat="0" applyBorder="0" applyAlignment="0" applyProtection="0">
      <alignment vertical="center"/>
    </xf>
    <xf numFmtId="191" fontId="11" fillId="0" borderId="0" applyFont="0" applyFill="0" applyBorder="0" applyAlignment="0" applyProtection="0"/>
    <xf numFmtId="0" fontId="16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11" fillId="0" borderId="0"/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180" fontId="36" fillId="0" borderId="0" applyFill="0" applyBorder="0" applyProtection="0">
      <alignment horizontal="right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45" fillId="34" borderId="3"/>
    <xf numFmtId="0" fontId="24" fillId="0" borderId="0"/>
    <xf numFmtId="0" fontId="24" fillId="0" borderId="0"/>
    <xf numFmtId="0" fontId="24" fillId="0" borderId="0"/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>
      <protection locked="0"/>
    </xf>
    <xf numFmtId="0" fontId="24" fillId="0" borderId="0"/>
    <xf numFmtId="192" fontId="36" fillId="0" borderId="0" applyFill="0" applyBorder="0" applyProtection="0">
      <alignment horizontal="right"/>
    </xf>
    <xf numFmtId="189" fontId="36" fillId="0" borderId="0" applyFill="0" applyBorder="0" applyProtection="0">
      <alignment horizontal="right"/>
    </xf>
    <xf numFmtId="186" fontId="46" fillId="0" borderId="0" applyFill="0" applyBorder="0" applyProtection="0">
      <alignment horizontal="center"/>
    </xf>
    <xf numFmtId="0" fontId="47" fillId="0" borderId="0"/>
    <xf numFmtId="14" fontId="19" fillId="0" borderId="0">
      <alignment horizontal="center" wrapText="1"/>
      <protection locked="0"/>
    </xf>
    <xf numFmtId="195" fontId="36" fillId="0" borderId="0" applyFill="0" applyBorder="0" applyProtection="0">
      <alignment horizontal="right"/>
    </xf>
    <xf numFmtId="188" fontId="46" fillId="0" borderId="0" applyFill="0" applyBorder="0" applyProtection="0">
      <alignment horizontal="center"/>
    </xf>
    <xf numFmtId="198" fontId="48" fillId="0" borderId="0" applyFill="0" applyBorder="0" applyProtection="0">
      <alignment horizontal="right"/>
    </xf>
    <xf numFmtId="199" fontId="36" fillId="0" borderId="0" applyFill="0" applyBorder="0" applyProtection="0">
      <alignment horizontal="right"/>
    </xf>
    <xf numFmtId="201" fontId="36" fillId="0" borderId="0" applyFill="0" applyBorder="0" applyProtection="0">
      <alignment horizontal="right"/>
    </xf>
    <xf numFmtId="202" fontId="11" fillId="0" borderId="0" applyFill="0" applyBorder="0" applyAlignment="0"/>
    <xf numFmtId="181" fontId="24" fillId="0" borderId="0"/>
    <xf numFmtId="0" fontId="49" fillId="0" borderId="0"/>
    <xf numFmtId="190" fontId="35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 applyFill="0" applyBorder="0">
      <alignment horizontal="right"/>
    </xf>
    <xf numFmtId="0" fontId="52" fillId="0" borderId="20"/>
    <xf numFmtId="0" fontId="11" fillId="0" borderId="0" applyFill="0" applyBorder="0">
      <alignment horizontal="right"/>
    </xf>
    <xf numFmtId="38" fontId="45" fillId="35" borderId="0" applyNumberFormat="0" applyBorder="0" applyAlignment="0" applyProtection="0"/>
    <xf numFmtId="0" fontId="53" fillId="0" borderId="2">
      <alignment horizontal="center"/>
    </xf>
    <xf numFmtId="181" fontId="24" fillId="0" borderId="0"/>
    <xf numFmtId="194" fontId="35" fillId="0" borderId="0" applyFont="0" applyFill="0" applyBorder="0" applyAlignment="0" applyProtection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181" fontId="24" fillId="0" borderId="0"/>
    <xf numFmtId="41" fontId="24" fillId="0" borderId="0" applyFont="0" applyFill="0" applyBorder="0" applyAlignment="0" applyProtection="0"/>
    <xf numFmtId="200" fontId="36" fillId="0" borderId="0" applyFont="0" applyFill="0" applyBorder="0" applyAlignment="0" applyProtection="0"/>
    <xf numFmtId="182" fontId="36" fillId="0" borderId="0"/>
    <xf numFmtId="0" fontId="54" fillId="0" borderId="0" applyNumberFormat="0" applyAlignment="0">
      <alignment horizontal="left"/>
    </xf>
    <xf numFmtId="0" fontId="55" fillId="0" borderId="0" applyNumberFormat="0" applyAlignment="0"/>
    <xf numFmtId="204" fontId="35" fillId="0" borderId="0" applyFont="0" applyFill="0" applyBorder="0" applyAlignment="0" applyProtection="0"/>
    <xf numFmtId="207" fontId="56" fillId="0" borderId="0" applyFont="0" applyFill="0" applyBorder="0" applyAlignment="0" applyProtection="0"/>
    <xf numFmtId="203" fontId="56" fillId="0" borderId="0" applyFont="0" applyFill="0" applyBorder="0" applyAlignment="0" applyProtection="0"/>
    <xf numFmtId="15" fontId="43" fillId="0" borderId="0"/>
    <xf numFmtId="193" fontId="36" fillId="0" borderId="0" applyFont="0" applyFill="0" applyBorder="0" applyAlignment="0" applyProtection="0"/>
    <xf numFmtId="0" fontId="24" fillId="0" borderId="0">
      <protection locked="0"/>
    </xf>
    <xf numFmtId="206" fontId="57" fillId="0" borderId="0">
      <alignment horizontal="right"/>
    </xf>
    <xf numFmtId="0" fontId="24" fillId="0" borderId="0"/>
    <xf numFmtId="43" fontId="36" fillId="0" borderId="0" applyFont="0" applyFill="0" applyBorder="0" applyAlignment="0" applyProtection="0"/>
    <xf numFmtId="0" fontId="58" fillId="0" borderId="0">
      <alignment horizontal="left"/>
    </xf>
    <xf numFmtId="0" fontId="35" fillId="0" borderId="0"/>
    <xf numFmtId="0" fontId="59" fillId="0" borderId="21" applyNumberFormat="0" applyAlignment="0" applyProtection="0">
      <alignment horizontal="left" vertical="center"/>
    </xf>
    <xf numFmtId="0" fontId="59" fillId="0" borderId="6">
      <alignment horizontal="left" vertical="center"/>
    </xf>
    <xf numFmtId="10" fontId="45" fillId="36" borderId="3" applyNumberFormat="0" applyBorder="0" applyAlignment="0" applyProtection="0"/>
    <xf numFmtId="185" fontId="35" fillId="37" borderId="0"/>
    <xf numFmtId="0" fontId="51" fillId="38" borderId="0" applyNumberFormat="0" applyFont="0" applyBorder="0" applyAlignment="0" applyProtection="0">
      <alignment horizontal="right"/>
    </xf>
    <xf numFmtId="38" fontId="60" fillId="0" borderId="0"/>
    <xf numFmtId="38" fontId="61" fillId="0" borderId="0"/>
    <xf numFmtId="38" fontId="62" fillId="0" borderId="0"/>
    <xf numFmtId="38" fontId="51" fillId="0" borderId="0"/>
    <xf numFmtId="0" fontId="57" fillId="0" borderId="0"/>
    <xf numFmtId="0" fontId="57" fillId="0" borderId="0"/>
    <xf numFmtId="0" fontId="35" fillId="0" borderId="0"/>
    <xf numFmtId="0" fontId="11" fillId="0" borderId="0" applyFont="0" applyFill="0">
      <alignment horizontal="fill"/>
    </xf>
    <xf numFmtId="185" fontId="35" fillId="39" borderId="0"/>
    <xf numFmtId="197" fontId="35" fillId="0" borderId="0" applyFont="0" applyFill="0" applyBorder="0" applyAlignment="0" applyProtection="0"/>
    <xf numFmtId="177" fontId="35" fillId="0" borderId="0" applyFont="0" applyFill="0" applyBorder="0" applyAlignment="0" applyProtection="0"/>
    <xf numFmtId="0" fontId="36" fillId="0" borderId="0"/>
    <xf numFmtId="37" fontId="63" fillId="0" borderId="0"/>
    <xf numFmtId="39" fontId="35" fillId="0" borderId="0"/>
    <xf numFmtId="0" fontId="36" fillId="0" borderId="0"/>
    <xf numFmtId="200" fontId="24" fillId="0" borderId="0" applyFont="0" applyFill="0" applyBorder="0" applyAlignment="0" applyProtection="0"/>
    <xf numFmtId="10" fontId="24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1" fillId="0" borderId="0"/>
    <xf numFmtId="0" fontId="45" fillId="35" borderId="3"/>
    <xf numFmtId="176" fontId="64" fillId="0" borderId="0"/>
    <xf numFmtId="183" fontId="35" fillId="0" borderId="0" applyNumberFormat="0" applyFill="0" applyBorder="0" applyAlignment="0" applyProtection="0">
      <alignment horizontal="left"/>
    </xf>
    <xf numFmtId="0" fontId="65" fillId="0" borderId="3">
      <alignment horizontal="left" vertical="center"/>
    </xf>
    <xf numFmtId="0" fontId="66" fillId="40" borderId="0" applyNumberFormat="0"/>
    <xf numFmtId="0" fontId="50" fillId="0" borderId="0" applyNumberFormat="0" applyFill="0" applyBorder="0" applyAlignment="0" applyProtection="0"/>
    <xf numFmtId="0" fontId="67" fillId="0" borderId="3">
      <alignment horizontal="center"/>
    </xf>
    <xf numFmtId="0" fontId="67" fillId="0" borderId="0">
      <alignment horizontal="center" vertical="center"/>
    </xf>
    <xf numFmtId="0" fontId="68" fillId="0" borderId="0" applyNumberFormat="0" applyFill="0">
      <alignment horizontal="left" vertical="center"/>
    </xf>
    <xf numFmtId="0" fontId="52" fillId="0" borderId="0"/>
    <xf numFmtId="40" fontId="69" fillId="0" borderId="0" applyBorder="0">
      <alignment horizontal="right"/>
    </xf>
    <xf numFmtId="0" fontId="35" fillId="0" borderId="0"/>
    <xf numFmtId="0" fontId="1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" fillId="0" borderId="0" applyFill="0" applyBorder="0" applyAlignment="0"/>
    <xf numFmtId="184" fontId="35" fillId="0" borderId="0" applyFont="0" applyFill="0" applyBorder="0" applyAlignment="0" applyProtection="0"/>
    <xf numFmtId="205" fontId="35" fillId="0" borderId="0" applyFont="0" applyFill="0" applyBorder="0" applyAlignment="0" applyProtection="0"/>
    <xf numFmtId="0" fontId="36" fillId="0" borderId="0"/>
    <xf numFmtId="41" fontId="36" fillId="0" borderId="0" applyFont="0" applyFill="0" applyBorder="0" applyAlignment="0" applyProtection="0"/>
    <xf numFmtId="208" fontId="11" fillId="0" borderId="0" applyFont="0" applyFill="0" applyBorder="0" applyAlignment="0" applyProtection="0"/>
    <xf numFmtId="191" fontId="11" fillId="0" borderId="0" applyFont="0" applyFill="0" applyBorder="0" applyAlignment="0" applyProtection="0"/>
    <xf numFmtId="0" fontId="4" fillId="0" borderId="0">
      <alignment horizontal="center" vertical="center" wrapText="1"/>
    </xf>
    <xf numFmtId="0" fontId="7" fillId="0" borderId="2" applyFont="0" applyBorder="0" applyAlignment="0">
      <alignment horizontal="center" vertical="center" wrapText="1"/>
    </xf>
    <xf numFmtId="0" fontId="70" fillId="41" borderId="3">
      <alignment vertical="center" shrinkToFit="1"/>
    </xf>
    <xf numFmtId="0" fontId="2" fillId="0" borderId="3">
      <alignment horizontal="left" vertical="center"/>
    </xf>
    <xf numFmtId="200" fontId="24" fillId="0" borderId="3" applyNumberFormat="0"/>
    <xf numFmtId="38" fontId="44" fillId="0" borderId="0" applyFont="0" applyFill="0" applyBorder="0" applyAlignment="0" applyProtection="0"/>
    <xf numFmtId="4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71" fillId="0" borderId="0"/>
  </cellStyleXfs>
  <cellXfs count="270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187">
      <alignment horizontal="center" vertical="center" wrapText="1"/>
    </xf>
    <xf numFmtId="210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210" fontId="3" fillId="0" borderId="0" xfId="0" applyNumberFormat="1" applyFont="1" applyAlignment="1">
      <alignment vertical="center"/>
    </xf>
    <xf numFmtId="210" fontId="2" fillId="0" borderId="1" xfId="0" applyNumberFormat="1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/>
    </xf>
    <xf numFmtId="0" fontId="3" fillId="0" borderId="3" xfId="0" applyFont="1" applyFill="1" applyBorder="1" applyAlignment="1">
      <alignment vertical="center"/>
    </xf>
    <xf numFmtId="49" fontId="2" fillId="0" borderId="3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/>
    </xf>
    <xf numFmtId="0" fontId="8" fillId="0" borderId="6" xfId="0" applyFont="1" applyBorder="1"/>
    <xf numFmtId="0" fontId="8" fillId="0" borderId="7" xfId="0" applyFont="1" applyBorder="1"/>
    <xf numFmtId="0" fontId="5" fillId="0" borderId="3" xfId="0" applyFont="1" applyBorder="1" applyAlignment="1">
      <alignment horizontal="center" vertical="center" wrapText="1"/>
    </xf>
    <xf numFmtId="0" fontId="5" fillId="0" borderId="2" xfId="141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4" xfId="14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4" fontId="2" fillId="0" borderId="3" xfId="0" applyNumberFormat="1" applyFont="1" applyFill="1" applyBorder="1" applyAlignment="1">
      <alignment horizontal="center" vertical="center"/>
    </xf>
    <xf numFmtId="14" fontId="3" fillId="0" borderId="3" xfId="0" applyNumberFormat="1" applyFont="1" applyFill="1" applyBorder="1" applyAlignment="1">
      <alignment horizontal="center" vertical="center"/>
    </xf>
    <xf numFmtId="196" fontId="2" fillId="2" borderId="3" xfId="0" applyNumberFormat="1" applyFont="1" applyFill="1" applyBorder="1" applyAlignment="1">
      <alignment horizontal="center" vertical="center"/>
    </xf>
    <xf numFmtId="196" fontId="2" fillId="2" borderId="3" xfId="0" applyNumberFormat="1" applyFont="1" applyFill="1" applyBorder="1" applyAlignment="1">
      <alignment vertical="center" wrapText="1"/>
    </xf>
    <xf numFmtId="196" fontId="2" fillId="2" borderId="3" xfId="0" applyNumberFormat="1" applyFont="1" applyFill="1" applyBorder="1" applyAlignment="1">
      <alignment horizontal="center" vertical="center" wrapText="1"/>
    </xf>
    <xf numFmtId="210" fontId="2" fillId="2" borderId="3" xfId="0" applyNumberFormat="1" applyFont="1" applyFill="1" applyBorder="1" applyAlignment="1">
      <alignment horizontal="center" vertical="center"/>
    </xf>
    <xf numFmtId="43" fontId="2" fillId="0" borderId="3" xfId="0" applyNumberFormat="1" applyFont="1" applyFill="1" applyBorder="1" applyAlignment="1">
      <alignment horizontal="right" vertical="center"/>
    </xf>
    <xf numFmtId="196" fontId="2" fillId="0" borderId="3" xfId="0" applyNumberFormat="1" applyFont="1" applyFill="1" applyBorder="1" applyAlignment="1">
      <alignment horizontal="center" vertical="center"/>
    </xf>
    <xf numFmtId="14" fontId="2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right" vertical="center"/>
    </xf>
    <xf numFmtId="43" fontId="2" fillId="0" borderId="3" xfId="0" applyNumberFormat="1" applyFont="1" applyBorder="1" applyAlignment="1">
      <alignment horizontal="right" vertical="center"/>
    </xf>
    <xf numFmtId="210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96" fontId="2" fillId="0" borderId="3" xfId="0" applyNumberFormat="1" applyFont="1" applyFill="1" applyBorder="1" applyAlignment="1">
      <alignment horizontal="right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196" fontId="2" fillId="0" borderId="0" xfId="0" applyNumberFormat="1" applyFont="1" applyAlignment="1">
      <alignment vertical="center"/>
    </xf>
    <xf numFmtId="0" fontId="3" fillId="0" borderId="3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96" fontId="2" fillId="0" borderId="3" xfId="0" applyNumberFormat="1" applyFont="1" applyBorder="1" applyAlignment="1">
      <alignment horizontal="right" vertical="center"/>
    </xf>
    <xf numFmtId="196" fontId="2" fillId="0" borderId="3" xfId="0" applyNumberFormat="1" applyFont="1" applyBorder="1" applyAlignment="1">
      <alignment horizontal="center" vertical="center" wrapText="1"/>
    </xf>
    <xf numFmtId="196" fontId="3" fillId="0" borderId="3" xfId="0" applyNumberFormat="1" applyFont="1" applyBorder="1" applyAlignment="1">
      <alignment horizontal="center" vertical="center" wrapText="1"/>
    </xf>
    <xf numFmtId="196" fontId="2" fillId="0" borderId="3" xfId="0" applyNumberFormat="1" applyFont="1" applyBorder="1" applyAlignment="1">
      <alignment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vertical="center"/>
    </xf>
    <xf numFmtId="0" fontId="2" fillId="2" borderId="0" xfId="0" applyFont="1" applyFill="1" applyAlignment="1">
      <alignment vertical="center"/>
    </xf>
    <xf numFmtId="210" fontId="2" fillId="0" borderId="0" xfId="0" applyNumberFormat="1" applyFont="1" applyFill="1" applyAlignment="1">
      <alignment horizontal="center" vertical="center"/>
    </xf>
    <xf numFmtId="210" fontId="2" fillId="2" borderId="0" xfId="0" applyNumberFormat="1" applyFont="1" applyFill="1" applyAlignment="1">
      <alignment horizontal="center" vertical="center"/>
    </xf>
    <xf numFmtId="210" fontId="2" fillId="0" borderId="1" xfId="0" applyNumberFormat="1" applyFont="1" applyFill="1" applyBorder="1" applyAlignment="1">
      <alignment horizontal="left" vertical="center"/>
    </xf>
    <xf numFmtId="210" fontId="2" fillId="2" borderId="1" xfId="0" applyNumberFormat="1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/>
    </xf>
    <xf numFmtId="0" fontId="3" fillId="0" borderId="8" xfId="0" applyFont="1" applyFill="1" applyBorder="1" applyAlignment="1">
      <alignment horizontal="left" vertical="center"/>
    </xf>
    <xf numFmtId="0" fontId="3" fillId="0" borderId="4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3" fillId="0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210" fontId="2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right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43" fontId="3" fillId="0" borderId="3" xfId="0" applyNumberFormat="1" applyFont="1" applyBorder="1" applyAlignment="1">
      <alignment vertical="center" wrapText="1"/>
    </xf>
    <xf numFmtId="43" fontId="3" fillId="0" borderId="3" xfId="0" applyNumberFormat="1" applyFont="1" applyBorder="1" applyAlignment="1">
      <alignment horizontal="center" vertical="center"/>
    </xf>
    <xf numFmtId="43" fontId="2" fillId="0" borderId="3" xfId="0" applyNumberFormat="1" applyFont="1" applyBorder="1" applyAlignment="1">
      <alignment horizontal="center" vertical="center"/>
    </xf>
    <xf numFmtId="210" fontId="2" fillId="0" borderId="3" xfId="0" applyNumberFormat="1" applyFont="1" applyBorder="1" applyAlignment="1">
      <alignment horizontal="center" vertical="center"/>
    </xf>
    <xf numFmtId="43" fontId="3" fillId="0" borderId="3" xfId="0" applyNumberFormat="1" applyFont="1" applyBorder="1" applyAlignment="1">
      <alignment vertical="center"/>
    </xf>
    <xf numFmtId="43" fontId="2" fillId="0" borderId="3" xfId="0" applyNumberFormat="1" applyFont="1" applyBorder="1" applyAlignment="1">
      <alignment vertical="center"/>
    </xf>
    <xf numFmtId="0" fontId="2" fillId="0" borderId="7" xfId="0" applyFont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1" fillId="0" borderId="0" xfId="178" applyFont="1" applyAlignment="1">
      <alignment vertical="center"/>
    </xf>
    <xf numFmtId="0" fontId="2" fillId="0" borderId="0" xfId="178" applyFont="1" applyAlignment="1">
      <alignment horizontal="center" vertical="center"/>
    </xf>
    <xf numFmtId="0" fontId="3" fillId="0" borderId="0" xfId="178" applyFont="1" applyAlignment="1">
      <alignment vertical="center"/>
    </xf>
    <xf numFmtId="0" fontId="2" fillId="0" borderId="0" xfId="178" applyFont="1" applyAlignment="1">
      <alignment vertical="center"/>
    </xf>
    <xf numFmtId="0" fontId="2" fillId="0" borderId="0" xfId="178" applyFont="1" applyFill="1" applyAlignment="1">
      <alignment vertical="center" wrapText="1"/>
    </xf>
    <xf numFmtId="0" fontId="2" fillId="2" borderId="0" xfId="178" applyFont="1" applyFill="1" applyAlignment="1">
      <alignment vertical="center"/>
    </xf>
    <xf numFmtId="210" fontId="2" fillId="0" borderId="0" xfId="178" applyNumberFormat="1" applyFont="1" applyFill="1" applyAlignment="1">
      <alignment horizontal="center" vertical="center" wrapText="1"/>
    </xf>
    <xf numFmtId="210" fontId="2" fillId="2" borderId="0" xfId="178" applyNumberFormat="1" applyFont="1" applyFill="1" applyAlignment="1">
      <alignment horizontal="center" vertical="center"/>
    </xf>
    <xf numFmtId="210" fontId="2" fillId="0" borderId="0" xfId="178" applyNumberFormat="1" applyFont="1" applyAlignment="1">
      <alignment horizontal="center" vertical="center"/>
    </xf>
    <xf numFmtId="0" fontId="3" fillId="0" borderId="0" xfId="178" applyFont="1" applyAlignment="1">
      <alignment horizontal="center" vertical="center"/>
    </xf>
    <xf numFmtId="210" fontId="3" fillId="0" borderId="0" xfId="178" applyNumberFormat="1" applyFont="1" applyAlignment="1">
      <alignment vertical="center"/>
    </xf>
    <xf numFmtId="210" fontId="2" fillId="0" borderId="1" xfId="178" applyNumberFormat="1" applyFont="1" applyFill="1" applyBorder="1" applyAlignment="1">
      <alignment horizontal="left" vertical="center" wrapText="1"/>
    </xf>
    <xf numFmtId="210" fontId="2" fillId="2" borderId="1" xfId="178" applyNumberFormat="1" applyFont="1" applyFill="1" applyBorder="1" applyAlignment="1">
      <alignment horizontal="left" vertical="center"/>
    </xf>
    <xf numFmtId="210" fontId="2" fillId="0" borderId="1" xfId="178" applyNumberFormat="1" applyFont="1" applyBorder="1" applyAlignment="1">
      <alignment horizontal="left" vertical="center"/>
    </xf>
    <xf numFmtId="0" fontId="5" fillId="0" borderId="2" xfId="178" applyFont="1" applyBorder="1" applyAlignment="1">
      <alignment horizontal="center" vertical="center" wrapText="1"/>
    </xf>
    <xf numFmtId="0" fontId="6" fillId="0" borderId="2" xfId="178" applyFont="1" applyBorder="1" applyAlignment="1">
      <alignment horizontal="center" vertical="center" wrapText="1"/>
    </xf>
    <xf numFmtId="0" fontId="5" fillId="0" borderId="3" xfId="178" applyFont="1" applyFill="1" applyBorder="1" applyAlignment="1">
      <alignment horizontal="center" vertical="center" wrapText="1"/>
    </xf>
    <xf numFmtId="0" fontId="6" fillId="2" borderId="2" xfId="178" applyFont="1" applyFill="1" applyBorder="1" applyAlignment="1">
      <alignment horizontal="center" vertical="center"/>
    </xf>
    <xf numFmtId="0" fontId="5" fillId="0" borderId="3" xfId="178" applyFont="1" applyBorder="1" applyAlignment="1">
      <alignment horizontal="center" vertical="center"/>
    </xf>
    <xf numFmtId="0" fontId="6" fillId="0" borderId="2" xfId="178" applyFont="1" applyBorder="1" applyAlignment="1">
      <alignment horizontal="center" vertical="center"/>
    </xf>
    <xf numFmtId="0" fontId="5" fillId="0" borderId="4" xfId="178" applyFont="1" applyBorder="1" applyAlignment="1">
      <alignment horizontal="center" vertical="center" wrapText="1"/>
    </xf>
    <xf numFmtId="0" fontId="5" fillId="2" borderId="4" xfId="178" applyFont="1" applyFill="1" applyBorder="1" applyAlignment="1">
      <alignment horizontal="center" vertical="center"/>
    </xf>
    <xf numFmtId="0" fontId="5" fillId="0" borderId="4" xfId="178" applyFont="1" applyBorder="1" applyAlignment="1">
      <alignment horizontal="center" vertical="center"/>
    </xf>
    <xf numFmtId="0" fontId="2" fillId="0" borderId="3" xfId="178" applyFont="1" applyBorder="1" applyAlignment="1">
      <alignment horizontal="center" vertical="center"/>
    </xf>
    <xf numFmtId="0" fontId="3" fillId="0" borderId="2" xfId="178" applyFont="1" applyBorder="1" applyAlignment="1">
      <alignment horizontal="center" vertical="center" wrapText="1"/>
    </xf>
    <xf numFmtId="0" fontId="3" fillId="0" borderId="2" xfId="178" applyFont="1" applyFill="1" applyBorder="1" applyAlignment="1">
      <alignment horizontal="left" vertical="center" wrapText="1"/>
    </xf>
    <xf numFmtId="0" fontId="3" fillId="2" borderId="3" xfId="178" applyFont="1" applyFill="1" applyBorder="1" applyAlignment="1">
      <alignment horizontal="center" vertical="center" wrapText="1"/>
    </xf>
    <xf numFmtId="0" fontId="3" fillId="0" borderId="3" xfId="178" applyFont="1" applyBorder="1" applyAlignment="1">
      <alignment horizontal="left" vertical="center"/>
    </xf>
    <xf numFmtId="0" fontId="3" fillId="0" borderId="3" xfId="178" applyFont="1" applyBorder="1" applyAlignment="1">
      <alignment vertical="center"/>
    </xf>
    <xf numFmtId="0" fontId="2" fillId="0" borderId="8" xfId="178" applyFont="1" applyBorder="1" applyAlignment="1">
      <alignment horizontal="center" vertical="center" wrapText="1"/>
    </xf>
    <xf numFmtId="0" fontId="3" fillId="0" borderId="8" xfId="178" applyFont="1" applyFill="1" applyBorder="1" applyAlignment="1">
      <alignment horizontal="left" vertical="center" wrapText="1"/>
    </xf>
    <xf numFmtId="0" fontId="2" fillId="0" borderId="4" xfId="178" applyFont="1" applyBorder="1" applyAlignment="1">
      <alignment horizontal="center" vertical="center" wrapText="1"/>
    </xf>
    <xf numFmtId="0" fontId="3" fillId="0" borderId="4" xfId="178" applyFont="1" applyFill="1" applyBorder="1" applyAlignment="1">
      <alignment horizontal="left" vertical="center" wrapText="1"/>
    </xf>
    <xf numFmtId="0" fontId="2" fillId="0" borderId="2" xfId="178" applyFont="1" applyBorder="1" applyAlignment="1">
      <alignment horizontal="center" vertical="center" wrapText="1"/>
    </xf>
    <xf numFmtId="0" fontId="3" fillId="0" borderId="3" xfId="178" applyFont="1" applyFill="1" applyBorder="1" applyAlignment="1">
      <alignment horizontal="left" vertical="center" wrapText="1"/>
    </xf>
    <xf numFmtId="0" fontId="2" fillId="0" borderId="3" xfId="178" applyFont="1" applyBorder="1" applyAlignment="1">
      <alignment horizontal="left" vertical="center"/>
    </xf>
    <xf numFmtId="0" fontId="2" fillId="0" borderId="5" xfId="178" applyFont="1" applyBorder="1" applyAlignment="1">
      <alignment horizontal="center" vertical="center"/>
    </xf>
    <xf numFmtId="0" fontId="2" fillId="0" borderId="6" xfId="178" applyFont="1" applyBorder="1" applyAlignment="1">
      <alignment horizontal="center" vertical="center"/>
    </xf>
    <xf numFmtId="0" fontId="8" fillId="0" borderId="6" xfId="178" applyFont="1" applyBorder="1"/>
    <xf numFmtId="0" fontId="8" fillId="0" borderId="7" xfId="178" applyFont="1" applyBorder="1"/>
    <xf numFmtId="0" fontId="3" fillId="0" borderId="0" xfId="178" applyFont="1" applyFill="1" applyAlignment="1">
      <alignment vertical="center" wrapText="1"/>
    </xf>
    <xf numFmtId="0" fontId="3" fillId="2" borderId="0" xfId="178" applyFont="1" applyFill="1" applyAlignment="1">
      <alignment vertical="center"/>
    </xf>
    <xf numFmtId="0" fontId="7" fillId="0" borderId="2" xfId="178" applyFont="1" applyBorder="1" applyAlignment="1">
      <alignment horizontal="center" vertical="center" wrapText="1"/>
    </xf>
    <xf numFmtId="0" fontId="5" fillId="0" borderId="3" xfId="178" applyFont="1" applyBorder="1" applyAlignment="1">
      <alignment horizontal="center" vertical="center" wrapText="1"/>
    </xf>
    <xf numFmtId="0" fontId="6" fillId="0" borderId="2" xfId="141" applyFont="1" applyBorder="1" applyAlignment="1">
      <alignment horizontal="center" vertical="center" wrapText="1"/>
    </xf>
    <xf numFmtId="0" fontId="5" fillId="0" borderId="5" xfId="178" applyFont="1" applyBorder="1" applyAlignment="1">
      <alignment horizontal="center" vertical="center" wrapText="1"/>
    </xf>
    <xf numFmtId="0" fontId="5" fillId="0" borderId="6" xfId="178" applyFont="1" applyBorder="1" applyAlignment="1">
      <alignment horizontal="center" vertical="center" wrapText="1"/>
    </xf>
    <xf numFmtId="0" fontId="5" fillId="0" borderId="7" xfId="178" applyFont="1" applyBorder="1" applyAlignment="1">
      <alignment horizontal="center" vertical="center" wrapText="1"/>
    </xf>
    <xf numFmtId="0" fontId="7" fillId="0" borderId="4" xfId="178" applyFont="1" applyBorder="1" applyAlignment="1">
      <alignment horizontal="center" vertical="center" wrapText="1"/>
    </xf>
    <xf numFmtId="0" fontId="7" fillId="0" borderId="3" xfId="178" applyFont="1" applyBorder="1" applyAlignment="1">
      <alignment horizontal="center" vertical="center"/>
    </xf>
    <xf numFmtId="0" fontId="6" fillId="0" borderId="3" xfId="178" applyFont="1" applyBorder="1" applyAlignment="1">
      <alignment horizontal="center" vertical="center"/>
    </xf>
    <xf numFmtId="49" fontId="2" fillId="0" borderId="3" xfId="178" applyNumberFormat="1" applyFont="1" applyBorder="1" applyAlignment="1">
      <alignment horizontal="center" vertical="center"/>
    </xf>
    <xf numFmtId="14" fontId="2" fillId="0" borderId="3" xfId="178" applyNumberFormat="1" applyFont="1" applyBorder="1" applyAlignment="1">
      <alignment horizontal="center" vertical="center"/>
    </xf>
    <xf numFmtId="14" fontId="3" fillId="0" borderId="3" xfId="178" applyNumberFormat="1" applyFont="1" applyBorder="1" applyAlignment="1">
      <alignment horizontal="center" vertical="center"/>
    </xf>
    <xf numFmtId="196" fontId="2" fillId="0" borderId="3" xfId="178" applyNumberFormat="1" applyFont="1" applyBorder="1" applyAlignment="1">
      <alignment horizontal="right" vertical="center"/>
    </xf>
    <xf numFmtId="43" fontId="3" fillId="0" borderId="3" xfId="178" applyNumberFormat="1" applyFont="1" applyBorder="1" applyAlignment="1">
      <alignment vertical="center" wrapText="1"/>
    </xf>
    <xf numFmtId="43" fontId="3" fillId="0" borderId="3" xfId="178" applyNumberFormat="1" applyFont="1" applyBorder="1" applyAlignment="1">
      <alignment horizontal="center" vertical="center"/>
    </xf>
    <xf numFmtId="43" fontId="2" fillId="0" borderId="3" xfId="178" applyNumberFormat="1" applyFont="1" applyBorder="1" applyAlignment="1">
      <alignment vertical="center"/>
    </xf>
    <xf numFmtId="0" fontId="3" fillId="0" borderId="3" xfId="178" applyFont="1" applyFill="1" applyBorder="1" applyAlignment="1">
      <alignment horizontal="center" vertical="center" wrapText="1"/>
    </xf>
    <xf numFmtId="43" fontId="2" fillId="0" borderId="3" xfId="178" applyNumberFormat="1" applyFont="1" applyBorder="1" applyAlignment="1">
      <alignment horizontal="center" vertical="center"/>
    </xf>
    <xf numFmtId="210" fontId="2" fillId="0" borderId="3" xfId="178" applyNumberFormat="1" applyFont="1" applyBorder="1" applyAlignment="1">
      <alignment horizontal="center" vertical="center"/>
    </xf>
    <xf numFmtId="43" fontId="2" fillId="0" borderId="3" xfId="178" applyNumberFormat="1" applyFont="1" applyBorder="1" applyAlignment="1">
      <alignment horizontal="right" vertical="center"/>
    </xf>
    <xf numFmtId="43" fontId="3" fillId="0" borderId="3" xfId="178" applyNumberFormat="1" applyFont="1" applyBorder="1" applyAlignment="1">
      <alignment vertical="center"/>
    </xf>
    <xf numFmtId="0" fontId="11" fillId="0" borderId="0" xfId="178" applyAlignment="1">
      <alignment vertical="center"/>
    </xf>
    <xf numFmtId="210" fontId="2" fillId="0" borderId="0" xfId="178" applyNumberFormat="1" applyFont="1" applyAlignment="1">
      <alignment horizontal="right" vertical="center"/>
    </xf>
    <xf numFmtId="0" fontId="2" fillId="0" borderId="0" xfId="178" applyFont="1" applyAlignment="1">
      <alignment horizontal="right" vertical="center"/>
    </xf>
    <xf numFmtId="49" fontId="2" fillId="0" borderId="0" xfId="0" applyNumberFormat="1" applyFont="1" applyAlignment="1">
      <alignment vertical="center"/>
    </xf>
    <xf numFmtId="43" fontId="2" fillId="0" borderId="0" xfId="11" applyFont="1" applyAlignment="1">
      <alignment vertical="center"/>
    </xf>
    <xf numFmtId="0" fontId="6" fillId="0" borderId="4" xfId="0" applyFont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49" fontId="4" fillId="0" borderId="0" xfId="187" applyNumberFormat="1">
      <alignment horizontal="center" vertical="center" wrapText="1"/>
    </xf>
    <xf numFmtId="49" fontId="2" fillId="0" borderId="0" xfId="0" applyNumberFormat="1" applyFont="1" applyAlignment="1">
      <alignment horizontal="center" vertical="center"/>
    </xf>
    <xf numFmtId="43" fontId="2" fillId="0" borderId="0" xfId="11" applyFont="1" applyAlignment="1">
      <alignment horizontal="center" vertical="center"/>
    </xf>
    <xf numFmtId="49" fontId="2" fillId="0" borderId="1" xfId="0" applyNumberFormat="1" applyFont="1" applyBorder="1" applyAlignment="1">
      <alignment horizontal="left" vertical="center"/>
    </xf>
    <xf numFmtId="49" fontId="7" fillId="0" borderId="2" xfId="0" applyNumberFormat="1" applyFont="1" applyBorder="1" applyAlignment="1">
      <alignment horizontal="center" vertical="center" wrapText="1"/>
    </xf>
    <xf numFmtId="43" fontId="5" fillId="0" borderId="2" xfId="11" applyFont="1" applyBorder="1" applyAlignment="1">
      <alignment horizontal="center" vertical="center" wrapText="1"/>
    </xf>
    <xf numFmtId="49" fontId="7" fillId="0" borderId="4" xfId="0" applyNumberFormat="1" applyFont="1" applyBorder="1" applyAlignment="1">
      <alignment horizontal="center" vertical="center" wrapText="1"/>
    </xf>
    <xf numFmtId="43" fontId="5" fillId="0" borderId="4" xfId="11" applyFont="1" applyBorder="1" applyAlignment="1">
      <alignment horizontal="center" vertical="center" wrapText="1"/>
    </xf>
    <xf numFmtId="0" fontId="2" fillId="0" borderId="3" xfId="11" applyNumberFormat="1" applyFont="1" applyFill="1" applyBorder="1" applyAlignment="1">
      <alignment horizontal="right" vertical="center"/>
    </xf>
    <xf numFmtId="209" fontId="2" fillId="0" borderId="3" xfId="0" applyNumberFormat="1" applyFont="1" applyFill="1" applyBorder="1" applyAlignment="1">
      <alignment horizontal="center" vertical="center"/>
    </xf>
    <xf numFmtId="43" fontId="2" fillId="0" borderId="3" xfId="11" applyFont="1" applyBorder="1" applyAlignment="1">
      <alignment horizontal="right" vertical="center"/>
    </xf>
    <xf numFmtId="43" fontId="2" fillId="0" borderId="5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/>
    </xf>
    <xf numFmtId="43" fontId="2" fillId="0" borderId="0" xfId="0" applyNumberFormat="1" applyFont="1" applyAlignment="1">
      <alignment vertical="center"/>
    </xf>
    <xf numFmtId="49" fontId="3" fillId="0" borderId="0" xfId="0" applyNumberFormat="1" applyFont="1" applyAlignment="1">
      <alignment vertical="center"/>
    </xf>
    <xf numFmtId="43" fontId="3" fillId="0" borderId="0" xfId="11" applyFont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0" xfId="0" applyNumberFormat="1" applyFont="1" applyFill="1" applyAlignment="1">
      <alignment vertical="center"/>
    </xf>
    <xf numFmtId="0" fontId="4" fillId="0" borderId="0" xfId="187" applyFill="1">
      <alignment horizontal="center" vertical="center" wrapText="1"/>
    </xf>
    <xf numFmtId="49" fontId="4" fillId="0" borderId="0" xfId="187" applyNumberFormat="1" applyFill="1">
      <alignment horizontal="center" vertical="center" wrapText="1"/>
    </xf>
    <xf numFmtId="49" fontId="2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210" fontId="3" fillId="0" borderId="0" xfId="0" applyNumberFormat="1" applyFont="1" applyFill="1" applyAlignment="1">
      <alignment vertical="center"/>
    </xf>
    <xf numFmtId="49" fontId="2" fillId="0" borderId="1" xfId="0" applyNumberFormat="1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14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4" xfId="141" applyFont="1" applyFill="1" applyBorder="1" applyAlignment="1">
      <alignment horizontal="center" vertical="center" wrapText="1"/>
    </xf>
    <xf numFmtId="209" fontId="2" fillId="0" borderId="3" xfId="0" applyNumberFormat="1" applyFont="1" applyFill="1" applyBorder="1" applyAlignment="1">
      <alignment horizontal="right" vertical="center"/>
    </xf>
    <xf numFmtId="209" fontId="2" fillId="0" borderId="3" xfId="0" applyNumberFormat="1" applyFont="1" applyFill="1" applyBorder="1" applyAlignment="1">
      <alignment horizontal="center" vertical="center" wrapText="1"/>
    </xf>
    <xf numFmtId="43" fontId="3" fillId="0" borderId="3" xfId="0" applyNumberFormat="1" applyFont="1" applyBorder="1" applyAlignment="1">
      <alignment horizontal="center" vertical="center" wrapText="1"/>
    </xf>
    <xf numFmtId="210" fontId="2" fillId="0" borderId="3" xfId="0" applyNumberFormat="1" applyFont="1" applyFill="1" applyBorder="1" applyAlignment="1">
      <alignment horizontal="center" vertical="center"/>
    </xf>
    <xf numFmtId="43" fontId="3" fillId="0" borderId="3" xfId="0" applyNumberFormat="1" applyFont="1" applyFill="1" applyBorder="1" applyAlignment="1">
      <alignment horizontal="center" vertical="center" wrapText="1"/>
    </xf>
    <xf numFmtId="210" fontId="2" fillId="0" borderId="0" xfId="0" applyNumberFormat="1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2" fillId="0" borderId="5" xfId="0" applyFont="1" applyFill="1" applyBorder="1" applyAlignment="1">
      <alignment horizontal="left" vertical="center"/>
    </xf>
    <xf numFmtId="0" fontId="2" fillId="0" borderId="6" xfId="0" applyFont="1" applyFill="1" applyBorder="1" applyAlignment="1">
      <alignment horizontal="left" vertical="center"/>
    </xf>
    <xf numFmtId="0" fontId="8" fillId="0" borderId="6" xfId="0" applyFont="1" applyFill="1" applyBorder="1"/>
    <xf numFmtId="0" fontId="8" fillId="0" borderId="7" xfId="0" applyFont="1" applyFill="1" applyBorder="1"/>
    <xf numFmtId="49" fontId="3" fillId="0" borderId="0" xfId="0" applyNumberFormat="1" applyFont="1" applyFill="1" applyAlignment="1">
      <alignment vertical="center"/>
    </xf>
    <xf numFmtId="0" fontId="2" fillId="0" borderId="0" xfId="0" applyFont="1" applyAlignment="1">
      <alignment vertical="center" wrapText="1"/>
    </xf>
    <xf numFmtId="210" fontId="2" fillId="0" borderId="0" xfId="0" applyNumberFormat="1" applyFont="1" applyAlignment="1">
      <alignment horizontal="center" vertical="center" wrapText="1"/>
    </xf>
    <xf numFmtId="210" fontId="3" fillId="0" borderId="0" xfId="0" applyNumberFormat="1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211" fontId="3" fillId="0" borderId="7" xfId="0" applyNumberFormat="1" applyFont="1" applyBorder="1" applyAlignment="1">
      <alignment horizontal="left" vertical="center" wrapText="1"/>
    </xf>
    <xf numFmtId="179" fontId="12" fillId="0" borderId="7" xfId="13" applyNumberFormat="1" applyFont="1" applyBorder="1" applyAlignment="1" applyProtection="1">
      <alignment horizontal="center" vertical="center"/>
    </xf>
    <xf numFmtId="43" fontId="3" fillId="0" borderId="7" xfId="0" applyNumberFormat="1" applyFont="1" applyBorder="1" applyAlignment="1">
      <alignment horizontal="center" vertical="center"/>
    </xf>
    <xf numFmtId="43" fontId="2" fillId="0" borderId="3" xfId="0" applyNumberFormat="1" applyFont="1" applyBorder="1" applyAlignment="1">
      <alignment horizontal="center" vertical="center" wrapText="1"/>
    </xf>
    <xf numFmtId="179" fontId="2" fillId="0" borderId="8" xfId="0" applyNumberFormat="1" applyFont="1" applyBorder="1" applyAlignment="1">
      <alignment horizontal="center" vertical="center"/>
    </xf>
    <xf numFmtId="211" fontId="3" fillId="0" borderId="7" xfId="0" applyNumberFormat="1" applyFont="1" applyFill="1" applyBorder="1" applyAlignment="1">
      <alignment horizontal="left" vertical="center" wrapText="1"/>
    </xf>
    <xf numFmtId="211" fontId="3" fillId="0" borderId="3" xfId="0" applyNumberFormat="1" applyFont="1" applyFill="1" applyBorder="1" applyAlignment="1">
      <alignment horizontal="left" vertical="center" wrapText="1"/>
    </xf>
    <xf numFmtId="179" fontId="2" fillId="0" borderId="4" xfId="0" applyNumberFormat="1" applyFont="1" applyBorder="1" applyAlignment="1">
      <alignment horizontal="center" vertical="center"/>
    </xf>
    <xf numFmtId="179" fontId="3" fillId="0" borderId="9" xfId="0" applyNumberFormat="1" applyFont="1" applyBorder="1" applyAlignment="1">
      <alignment horizontal="center" vertical="center"/>
    </xf>
    <xf numFmtId="179" fontId="2" fillId="0" borderId="7" xfId="0" applyNumberFormat="1" applyFont="1" applyBorder="1" applyAlignment="1">
      <alignment horizontal="center" vertical="center"/>
    </xf>
    <xf numFmtId="179" fontId="3" fillId="0" borderId="7" xfId="0" applyNumberFormat="1" applyFont="1" applyBorder="1" applyAlignment="1">
      <alignment horizontal="center" vertical="center"/>
    </xf>
    <xf numFmtId="179" fontId="3" fillId="0" borderId="10" xfId="0" applyNumberFormat="1" applyFont="1" applyBorder="1" applyAlignment="1">
      <alignment horizontal="center" vertical="center"/>
    </xf>
    <xf numFmtId="179" fontId="2" fillId="0" borderId="2" xfId="0" applyNumberFormat="1" applyFont="1" applyBorder="1" applyAlignment="1">
      <alignment horizontal="center" vertical="center" wrapText="1"/>
    </xf>
    <xf numFmtId="211" fontId="2" fillId="0" borderId="3" xfId="0" applyNumberFormat="1" applyFont="1" applyFill="1" applyBorder="1" applyAlignment="1">
      <alignment horizontal="left" vertical="center" wrapText="1"/>
    </xf>
    <xf numFmtId="49" fontId="2" fillId="0" borderId="2" xfId="0" applyNumberFormat="1" applyFont="1" applyBorder="1" applyAlignment="1">
      <alignment horizontal="center" vertical="center"/>
    </xf>
    <xf numFmtId="179" fontId="2" fillId="0" borderId="8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/>
    </xf>
    <xf numFmtId="179" fontId="2" fillId="0" borderId="4" xfId="0" applyNumberFormat="1" applyFont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9" fontId="2" fillId="0" borderId="7" xfId="0" applyNumberFormat="1" applyFont="1" applyFill="1" applyBorder="1" applyAlignment="1">
      <alignment horizontal="center" vertical="center"/>
    </xf>
    <xf numFmtId="49" fontId="13" fillId="0" borderId="7" xfId="13" applyNumberFormat="1" applyFont="1" applyBorder="1" applyAlignment="1" applyProtection="1">
      <alignment horizontal="center" vertical="center"/>
    </xf>
    <xf numFmtId="43" fontId="2" fillId="0" borderId="7" xfId="0" applyNumberFormat="1" applyFont="1" applyBorder="1" applyAlignment="1">
      <alignment horizontal="center" vertical="center"/>
    </xf>
    <xf numFmtId="0" fontId="12" fillId="0" borderId="3" xfId="13" applyFont="1" applyBorder="1" applyAlignment="1" applyProtection="1">
      <alignment horizontal="center" vertical="center"/>
    </xf>
    <xf numFmtId="43" fontId="2" fillId="0" borderId="3" xfId="0" applyNumberFormat="1" applyFont="1" applyBorder="1" applyAlignment="1">
      <alignment horizontal="right" vertical="center" wrapText="1"/>
    </xf>
    <xf numFmtId="43" fontId="2" fillId="0" borderId="0" xfId="0" applyNumberFormat="1" applyFont="1" applyAlignment="1">
      <alignment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/>
    </xf>
    <xf numFmtId="43" fontId="2" fillId="0" borderId="7" xfId="0" applyNumberFormat="1" applyFont="1" applyBorder="1" applyAlignment="1">
      <alignment horizontal="right" vertical="center" wrapText="1"/>
    </xf>
    <xf numFmtId="43" fontId="2" fillId="0" borderId="3" xfId="0" applyNumberFormat="1" applyFont="1" applyBorder="1" applyAlignment="1">
      <alignment horizontal="left" vertical="center"/>
    </xf>
    <xf numFmtId="43" fontId="3" fillId="0" borderId="3" xfId="0" applyNumberFormat="1" applyFont="1" applyBorder="1" applyAlignment="1">
      <alignment horizontal="left" vertical="center" wrapText="1"/>
    </xf>
    <xf numFmtId="43" fontId="2" fillId="0" borderId="3" xfId="0" applyNumberFormat="1" applyFont="1" applyBorder="1" applyAlignment="1">
      <alignment horizontal="left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/>
    </xf>
  </cellXfs>
  <cellStyles count="19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Normalny_Arkusz1" xfId="5"/>
    <cellStyle name="args.style" xfId="6"/>
    <cellStyle name="Hyperlink" xfId="7"/>
    <cellStyle name="千位分隔[0]" xfId="8" builtinId="6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Œ…‹æØ‚è_Region Orders (2)" xfId="15"/>
    <cellStyle name="已访问的超链接" xfId="16" builtinId="9"/>
    <cellStyle name="注释" xfId="17" builtinId="10"/>
    <cellStyle name="Entered" xfId="18"/>
    <cellStyle name="60% - 强调文字颜色 2" xfId="19" builtinId="36"/>
    <cellStyle name="标题 4" xfId="20" builtinId="19"/>
    <cellStyle name="警告文本" xfId="21" builtinId="11"/>
    <cellStyle name="_ET_STYLE_NoName_00_" xfId="22"/>
    <cellStyle name="标题" xfId="23" builtinId="15"/>
    <cellStyle name="解释性文本" xfId="24" builtinId="53"/>
    <cellStyle name="一般_NEGS" xfId="25"/>
    <cellStyle name="标题 1" xfId="26" builtinId="16"/>
    <cellStyle name="0,0_x000d__x000a_NA_x000d__x000a_" xfId="27"/>
    <cellStyle name="标题 2" xfId="28" builtinId="17"/>
    <cellStyle name="_long term loan - others 300504_(中企华)审计评估联合申报明细表.V1" xfId="29"/>
    <cellStyle name="60% - 强调文字颜色 1" xfId="30" builtinId="32"/>
    <cellStyle name="标题 3" xfId="31" builtinId="18"/>
    <cellStyle name="??_0N-HANDLING " xfId="32"/>
    <cellStyle name="60% - 强调文字颜色 4" xfId="33" builtinId="44"/>
    <cellStyle name="输出" xfId="34" builtinId="21"/>
    <cellStyle name="霓付 [0]_97MBO" xfId="35"/>
    <cellStyle name="@_text" xfId="36"/>
    <cellStyle name="_KPMG original version_(中企华)审计评估联合申报明细表.V1" xfId="37"/>
    <cellStyle name="计算" xfId="38" builtinId="22"/>
    <cellStyle name="检查单元格" xfId="39" builtinId="23"/>
    <cellStyle name="强调文字颜色 2" xfId="40" builtinId="33"/>
    <cellStyle name="_long term loan - others 300504" xfId="41"/>
    <cellStyle name="20% - 强调文字颜色 6" xfId="42" builtinId="50"/>
    <cellStyle name="链接单元格" xfId="43" builtinId="24"/>
    <cellStyle name="汇总" xfId="44" builtinId="25"/>
    <cellStyle name="好" xfId="45" builtinId="26"/>
    <cellStyle name="适中" xfId="46" builtinId="28"/>
    <cellStyle name="20% - 强调文字颜色 5" xfId="47" builtinId="46"/>
    <cellStyle name="强调文字颜色 1" xfId="48" builtinId="29"/>
    <cellStyle name="20% - 强调文字颜色 1" xfId="49" builtinId="30"/>
    <cellStyle name="40% - 强调文字颜色 1" xfId="50" builtinId="31"/>
    <cellStyle name="20% - 强调文字颜色 2" xfId="51" builtinId="34"/>
    <cellStyle name="40% - 强调文字颜色 2" xfId="52" builtinId="35"/>
    <cellStyle name="强调文字颜色 3" xfId="53" builtinId="37"/>
    <cellStyle name="PSChar" xfId="54"/>
    <cellStyle name="_Part III.200406.Loan and Liabilities details.(Site Name)_Shenhua PBC package 050530" xfId="55"/>
    <cellStyle name="强调文字颜色 4" xfId="56" builtinId="41"/>
    <cellStyle name="20% - 强调文字颜色 4" xfId="57" builtinId="42"/>
    <cellStyle name="40% - 强调文字颜色 4" xfId="58" builtinId="43"/>
    <cellStyle name="_long term loan - others 300504_KPMG original version_附件1：审计评估联合申报明细表" xfId="59"/>
    <cellStyle name="强调文字颜色 5" xfId="60" builtinId="45"/>
    <cellStyle name="40% - 强调文字颜色 5" xfId="61" builtinId="47"/>
    <cellStyle name="60% - 强调文字颜色 5" xfId="62" builtinId="48"/>
    <cellStyle name="_long term loan - others 300504_KPMG original version_(中企华)审计评估联合申报明细表.V1" xfId="63"/>
    <cellStyle name="_KPMG original version_附件1：审计评估联合申报明细表" xfId="64"/>
    <cellStyle name="强调文字颜色 6" xfId="65" builtinId="49"/>
    <cellStyle name="千位_ 应交税金审定表" xfId="66"/>
    <cellStyle name="40% - 强调文字颜色 6" xfId="67" builtinId="51"/>
    <cellStyle name="60% - 强调文字颜色 6" xfId="68" builtinId="52"/>
    <cellStyle name="??" xfId="69"/>
    <cellStyle name="?? [0]" xfId="70"/>
    <cellStyle name="_CBRE明细表" xfId="71"/>
    <cellStyle name="_(中企华)审计评估联合申报明细表.V1" xfId="72"/>
    <cellStyle name="_KPMG original version" xfId="73"/>
    <cellStyle name="_long term loan - others 300504_KPMG original version" xfId="74"/>
    <cellStyle name="_long term loan - others 300504_Shenhua PBC package 050530" xfId="75"/>
    <cellStyle name="_long term loan - others 300504_Shenhua PBC package 050530_(中企华)审计评估联合申报明细表.V1" xfId="76"/>
    <cellStyle name="{Thousand}" xfId="77"/>
    <cellStyle name="_long term loan - others 300504_Shenhua PBC package 050530_附件1：审计评估联合申报明细表" xfId="78"/>
    <cellStyle name="_long term loan - others 300504_附件1：审计评估联合申报明细表" xfId="79"/>
    <cellStyle name="_long term loan - others 300504_审计调查表.V3" xfId="80"/>
    <cellStyle name="_Part III.200406.Loan and Liabilities details.(Site Name)" xfId="81"/>
    <cellStyle name="_Part III.200406.Loan and Liabilities details.(Site Name)_(中企华)审计评估联合申报明细表.V1" xfId="82"/>
    <cellStyle name="_Part III.200406.Loan and Liabilities details.(Site Name)_KPMG original version" xfId="83"/>
    <cellStyle name="_Part III.200406.Loan and Liabilities details.(Site Name)_KPMG original version_(中企华)审计评估联合申报明细表.V1" xfId="84"/>
    <cellStyle name="_Part III.200406.Loan and Liabilities details.(Site Name)_KPMG original version_附件1：审计评估联合申报明细表" xfId="85"/>
    <cellStyle name="_Part III.200406.Loan and Liabilities details.(Site Name)_Shenhua PBC package 050530_(中企华)审计评估联合申报明细表.V1" xfId="86"/>
    <cellStyle name="entry box" xfId="87"/>
    <cellStyle name="_Part III.200406.Loan and Liabilities details.(Site Name)_Shenhua PBC package 050530_附件1：审计评估联合申报明细表" xfId="88"/>
    <cellStyle name="_Part III.200406.Loan and Liabilities details.(Site Name)_附件1：审计评估联合申报明细表" xfId="89"/>
    <cellStyle name="_Part III.200406.Loan and Liabilities details.(Site Name)_审计调查表.V3" xfId="90"/>
    <cellStyle name="_Shenhua PBC package 050530" xfId="91"/>
    <cellStyle name="_Shenhua PBC package 050530_(中企华)审计评估联合申报明细表.V1" xfId="92"/>
    <cellStyle name="_Shenhua PBC package 050530_附件1：审计评估联合申报明细表" xfId="93"/>
    <cellStyle name="_房屋建筑评估申报表" xfId="94"/>
    <cellStyle name="_附件1：审计评估联合申报明细表" xfId="95"/>
    <cellStyle name="_审计调查表.V3" xfId="96"/>
    <cellStyle name="_文函专递0211-施工企业调查表（附件）" xfId="97"/>
    <cellStyle name="{Comma [0]}" xfId="98"/>
    <cellStyle name="{Comma}" xfId="99"/>
    <cellStyle name="{Date}" xfId="100"/>
    <cellStyle name="钎霖_laroux" xfId="101"/>
    <cellStyle name="per.style" xfId="102"/>
    <cellStyle name="{Thousand [0]}" xfId="103"/>
    <cellStyle name="{Month}" xfId="104"/>
    <cellStyle name="{Percent}" xfId="105"/>
    <cellStyle name="{Z'0000(1 dec)}" xfId="106"/>
    <cellStyle name="{Z'0000(4 dec)}" xfId="107"/>
    <cellStyle name="Calc Currency (0)" xfId="108"/>
    <cellStyle name="Comma  - Style3" xfId="109"/>
    <cellStyle name="category" xfId="110"/>
    <cellStyle name="烹拳 [0]_97MBO" xfId="111"/>
    <cellStyle name="ColLevel_0" xfId="112"/>
    <cellStyle name="Column Headings" xfId="113"/>
    <cellStyle name="Model" xfId="114"/>
    <cellStyle name="Column$Headings" xfId="115"/>
    <cellStyle name="Grey" xfId="116"/>
    <cellStyle name="Column_Title" xfId="117"/>
    <cellStyle name="Comma  - Style1" xfId="118"/>
    <cellStyle name="Milliers_!!!GO" xfId="119"/>
    <cellStyle name="Comma  - Style2" xfId="120"/>
    <cellStyle name="Comma  - Style4" xfId="121"/>
    <cellStyle name="Comma  - Style5" xfId="122"/>
    <cellStyle name="Comma  - Style6" xfId="123"/>
    <cellStyle name="Comma  - Style7" xfId="124"/>
    <cellStyle name="Comma  - Style8" xfId="125"/>
    <cellStyle name="Comma [0]_laroux" xfId="126"/>
    <cellStyle name="Comma_02(2003.12.31 PBC package.040304)" xfId="127"/>
    <cellStyle name="comma-d" xfId="128"/>
    <cellStyle name="Copied" xfId="129"/>
    <cellStyle name="COST1" xfId="130"/>
    <cellStyle name="Monétaire_!!!GO" xfId="131"/>
    <cellStyle name="Currency [0]_353HHC" xfId="132"/>
    <cellStyle name="Currency_353HHC" xfId="133"/>
    <cellStyle name="Date" xfId="134"/>
    <cellStyle name="Euro" xfId="135"/>
    <cellStyle name="e鯪9Y_x000b_" xfId="136"/>
    <cellStyle name="Format Number Column" xfId="137"/>
    <cellStyle name="gcd" xfId="138"/>
    <cellStyle name="千分位_ 白土" xfId="139"/>
    <cellStyle name="HEADER" xfId="140"/>
    <cellStyle name="常规_评估空白套表1" xfId="141"/>
    <cellStyle name="Header1" xfId="142"/>
    <cellStyle name="Header2" xfId="143"/>
    <cellStyle name="Input [yellow]" xfId="144"/>
    <cellStyle name="Input Cells" xfId="145"/>
    <cellStyle name="InputArea" xfId="146"/>
    <cellStyle name="KPMG Heading 1" xfId="147"/>
    <cellStyle name="KPMG Heading 2" xfId="148"/>
    <cellStyle name="KPMG Heading 3" xfId="149"/>
    <cellStyle name="KPMG Heading 4" xfId="150"/>
    <cellStyle name="KPMG Normal" xfId="151"/>
    <cellStyle name="KPMG Normal Text" xfId="152"/>
    <cellStyle name="常规 2" xfId="153"/>
    <cellStyle name="Lines Fill" xfId="154"/>
    <cellStyle name="Linked Cells" xfId="155"/>
    <cellStyle name="Milliers [0]_!!!GO" xfId="156"/>
    <cellStyle name="Monétaire [0]_!!!GO" xfId="157"/>
    <cellStyle name="New Times Roman" xfId="158"/>
    <cellStyle name="no dec" xfId="159"/>
    <cellStyle name="Normal - Style1" xfId="160"/>
    <cellStyle name="Normal_0105第二套审计报表定稿" xfId="161"/>
    <cellStyle name="Œ…‹æØ‚è [0.00]_Region Orders (2)" xfId="162"/>
    <cellStyle name="Percent [2]" xfId="163"/>
    <cellStyle name="Percent_PICC package Sept2002 (V120021005)1" xfId="164"/>
    <cellStyle name="样式 1" xfId="165"/>
    <cellStyle name="Prefilled" xfId="166"/>
    <cellStyle name="pricing" xfId="167"/>
    <cellStyle name="RevList" xfId="168"/>
    <cellStyle name="样式 5" xfId="169"/>
    <cellStyle name="Sheet Head" xfId="170"/>
    <cellStyle name="RowLevel_0" xfId="171"/>
    <cellStyle name="style" xfId="172"/>
    <cellStyle name="style1" xfId="173"/>
    <cellStyle name="style2" xfId="174"/>
    <cellStyle name="subhead" xfId="175"/>
    <cellStyle name="Subtotal" xfId="176"/>
    <cellStyle name="常规 2 2 2" xfId="177"/>
    <cellStyle name="常规 3" xfId="178"/>
    <cellStyle name="分级显示行_1_4附件二凯旋评估表" xfId="179"/>
    <cellStyle name="公司标准表" xfId="180"/>
    <cellStyle name="霓付_97MBO" xfId="181"/>
    <cellStyle name="烹拳_97MBO" xfId="182"/>
    <cellStyle name="普通_ 白土" xfId="183"/>
    <cellStyle name="千分位[0]_ 白土" xfId="184"/>
    <cellStyle name="千位[0]_ 应交税金审定表" xfId="185"/>
    <cellStyle name="千位分隔 6" xfId="186"/>
    <cellStyle name="样式 2" xfId="187"/>
    <cellStyle name="样式 3" xfId="188"/>
    <cellStyle name="样式 4" xfId="189"/>
    <cellStyle name="样式 6" xfId="190"/>
    <cellStyle name="资产" xfId="191"/>
    <cellStyle name="콤마 [0]_BOILER-CO1" xfId="192"/>
    <cellStyle name="콤마_BOILER-CO1" xfId="193"/>
    <cellStyle name="통화 [0]_BOILER-CO1" xfId="194"/>
    <cellStyle name="통화_BOILER-CO1" xfId="195"/>
    <cellStyle name="표준_0N-HANDLING " xfId="196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9.vml"/><Relationship Id="rId1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23"/>
  <sheetViews>
    <sheetView view="pageBreakPreview" zoomScaleNormal="100" workbookViewId="0">
      <pane ySplit="6" topLeftCell="A7" activePane="bottomLeft" state="frozen"/>
      <selection/>
      <selection pane="bottomLeft" activeCell="J12" sqref="J12"/>
    </sheetView>
  </sheetViews>
  <sheetFormatPr defaultColWidth="9" defaultRowHeight="12"/>
  <cols>
    <col min="1" max="1" width="6.125" style="4" customWidth="1"/>
    <col min="2" max="2" width="25.25" style="4" customWidth="1"/>
    <col min="3" max="3" width="12.5" style="4" customWidth="1"/>
    <col min="4" max="4" width="32.125" style="4" customWidth="1"/>
    <col min="5" max="6" width="6.375" style="4" hidden="1" customWidth="1"/>
    <col min="7" max="7" width="9.75" style="4" customWidth="1"/>
    <col min="8" max="9" width="10.625" style="230" customWidth="1"/>
    <col min="10" max="10" width="20.75" style="4" customWidth="1"/>
    <col min="11" max="16384" width="9" style="4"/>
  </cols>
  <sheetData>
    <row r="1" s="1" customFormat="1" ht="22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pans="1:10">
      <c r="A2" s="6"/>
      <c r="B2" s="6"/>
      <c r="C2" s="6"/>
      <c r="D2" s="6"/>
      <c r="E2" s="6"/>
      <c r="F2" s="6"/>
      <c r="G2" s="6"/>
      <c r="H2" s="231"/>
      <c r="J2" s="49" t="s">
        <v>1</v>
      </c>
    </row>
    <row r="3" spans="1:10">
      <c r="A3" s="232" t="s">
        <v>2</v>
      </c>
      <c r="B3" s="232"/>
      <c r="C3" s="232"/>
      <c r="D3" s="6"/>
      <c r="E3" s="6"/>
      <c r="F3" s="6"/>
      <c r="G3" s="6"/>
      <c r="H3" s="6"/>
      <c r="I3" s="6"/>
      <c r="J3" s="6"/>
    </row>
    <row r="4" spans="1:10">
      <c r="A4" s="8" t="s">
        <v>3</v>
      </c>
      <c r="B4" s="8"/>
      <c r="C4" s="8"/>
      <c r="D4" s="8"/>
      <c r="I4" s="262"/>
      <c r="J4" s="263" t="s">
        <v>4</v>
      </c>
    </row>
    <row r="5" s="2" customFormat="1" spans="1:10">
      <c r="A5" s="11" t="s">
        <v>5</v>
      </c>
      <c r="B5" s="10" t="s">
        <v>6</v>
      </c>
      <c r="C5" s="13" t="s">
        <v>7</v>
      </c>
      <c r="D5" s="12" t="s">
        <v>8</v>
      </c>
      <c r="E5" s="13" t="s">
        <v>9</v>
      </c>
      <c r="F5" s="13" t="s">
        <v>10</v>
      </c>
      <c r="G5" s="13" t="s">
        <v>11</v>
      </c>
      <c r="H5" s="34" t="s">
        <v>12</v>
      </c>
      <c r="I5" s="34" t="s">
        <v>13</v>
      </c>
      <c r="J5" s="13" t="s">
        <v>14</v>
      </c>
    </row>
    <row r="6" s="2" customFormat="1" spans="1:10">
      <c r="A6" s="11"/>
      <c r="B6" s="15"/>
      <c r="C6" s="233"/>
      <c r="D6" s="12"/>
      <c r="E6" s="233"/>
      <c r="F6" s="233"/>
      <c r="G6" s="233"/>
      <c r="H6" s="175"/>
      <c r="I6" s="175"/>
      <c r="J6" s="233"/>
    </row>
    <row r="7" ht="16.5" customHeight="1" spans="1:10">
      <c r="A7" s="23" t="s">
        <v>15</v>
      </c>
      <c r="B7" s="234" t="s">
        <v>16</v>
      </c>
      <c r="C7" s="235" t="s">
        <v>17</v>
      </c>
      <c r="D7" s="236" t="s">
        <v>18</v>
      </c>
      <c r="E7" s="237">
        <v>58</v>
      </c>
      <c r="F7" s="238" t="s">
        <v>19</v>
      </c>
      <c r="G7" s="100" t="s">
        <v>20</v>
      </c>
      <c r="H7" s="239">
        <f>津枫庭院!K65</f>
        <v>9377.83</v>
      </c>
      <c r="I7" s="264">
        <f>津枫庭院!P65/10000</f>
        <v>251.0776</v>
      </c>
      <c r="J7" s="265"/>
    </row>
    <row r="8" ht="24" spans="1:10">
      <c r="A8" s="23" t="s">
        <v>21</v>
      </c>
      <c r="B8" s="240"/>
      <c r="C8" s="235" t="s">
        <v>22</v>
      </c>
      <c r="D8" s="241" t="s">
        <v>23</v>
      </c>
      <c r="E8" s="237">
        <v>51</v>
      </c>
      <c r="F8" s="238" t="s">
        <v>19</v>
      </c>
      <c r="G8" s="100" t="s">
        <v>20</v>
      </c>
      <c r="H8" s="239">
        <f>锦城!L66</f>
        <v>4710.21</v>
      </c>
      <c r="I8" s="264">
        <f>锦城!Q66/10000</f>
        <v>206.9605</v>
      </c>
      <c r="J8" s="265"/>
    </row>
    <row r="9" ht="15" customHeight="1" spans="1:10">
      <c r="A9" s="23" t="s">
        <v>24</v>
      </c>
      <c r="B9" s="240"/>
      <c r="C9" s="235" t="s">
        <v>25</v>
      </c>
      <c r="D9" s="242" t="s">
        <v>26</v>
      </c>
      <c r="E9" s="237">
        <v>4</v>
      </c>
      <c r="F9" s="238" t="s">
        <v>19</v>
      </c>
      <c r="G9" s="100" t="s">
        <v>20</v>
      </c>
      <c r="H9" s="239">
        <f>阳光新城!K15</f>
        <v>13544.2</v>
      </c>
      <c r="I9" s="264">
        <f>阳光新城!P15/10000</f>
        <v>218.8882</v>
      </c>
      <c r="J9" s="265"/>
    </row>
    <row r="10" ht="24" spans="1:10">
      <c r="A10" s="23" t="s">
        <v>27</v>
      </c>
      <c r="B10" s="243"/>
      <c r="C10" s="235" t="s">
        <v>28</v>
      </c>
      <c r="D10" s="242" t="s">
        <v>29</v>
      </c>
      <c r="E10" s="237">
        <v>2</v>
      </c>
      <c r="F10" s="238" t="s">
        <v>19</v>
      </c>
      <c r="G10" s="100" t="s">
        <v>20</v>
      </c>
      <c r="H10" s="239">
        <f>金城大厦!K13</f>
        <v>2044.45</v>
      </c>
      <c r="I10" s="264">
        <f>金城大厦!P13/10000</f>
        <v>62.9842</v>
      </c>
      <c r="J10" s="265"/>
    </row>
    <row r="11" spans="1:10">
      <c r="A11" s="23"/>
      <c r="B11" s="244" t="s">
        <v>30</v>
      </c>
      <c r="C11" s="235"/>
      <c r="D11" s="241"/>
      <c r="E11" s="237"/>
      <c r="F11" s="238"/>
      <c r="G11" s="100"/>
      <c r="H11" s="239">
        <f>SUM(H7:H10)</f>
        <v>29676.69</v>
      </c>
      <c r="I11" s="239">
        <f>SUM(I7:I10)</f>
        <v>739.9105</v>
      </c>
      <c r="J11" s="265"/>
    </row>
    <row r="12" ht="24.75" spans="1:10">
      <c r="A12" s="23" t="s">
        <v>31</v>
      </c>
      <c r="B12" s="245" t="s">
        <v>32</v>
      </c>
      <c r="C12" s="235" t="s">
        <v>33</v>
      </c>
      <c r="D12" s="241" t="s">
        <v>34</v>
      </c>
      <c r="E12" s="237">
        <v>46</v>
      </c>
      <c r="F12" s="238" t="s">
        <v>19</v>
      </c>
      <c r="G12" s="100" t="s">
        <v>20</v>
      </c>
      <c r="H12" s="239">
        <f>郦城!M64</f>
        <v>11722.83</v>
      </c>
      <c r="I12" s="264">
        <f>郦城!N64/10000</f>
        <v>370.804</v>
      </c>
      <c r="J12" s="266" t="s">
        <v>35</v>
      </c>
    </row>
    <row r="13" spans="1:10">
      <c r="A13" s="23"/>
      <c r="B13" s="246" t="s">
        <v>30</v>
      </c>
      <c r="C13" s="235"/>
      <c r="D13" s="241"/>
      <c r="E13" s="237"/>
      <c r="F13" s="238"/>
      <c r="G13" s="100"/>
      <c r="H13" s="239">
        <f>H12</f>
        <v>11722.83</v>
      </c>
      <c r="I13" s="239">
        <f>I12</f>
        <v>370.804</v>
      </c>
      <c r="J13" s="267"/>
    </row>
    <row r="14" ht="24.75" spans="1:10">
      <c r="A14" s="23" t="s">
        <v>36</v>
      </c>
      <c r="B14" s="245" t="s">
        <v>37</v>
      </c>
      <c r="C14" s="235" t="s">
        <v>38</v>
      </c>
      <c r="D14" s="241" t="s">
        <v>39</v>
      </c>
      <c r="E14" s="237">
        <v>47</v>
      </c>
      <c r="F14" s="238" t="s">
        <v>19</v>
      </c>
      <c r="G14" s="100" t="s">
        <v>20</v>
      </c>
      <c r="H14" s="239" t="e">
        <f>#REF!</f>
        <v>#REF!</v>
      </c>
      <c r="I14" s="264" t="e">
        <f>#REF!/10000</f>
        <v>#REF!</v>
      </c>
      <c r="J14" s="266" t="s">
        <v>35</v>
      </c>
    </row>
    <row r="15" spans="1:10">
      <c r="A15" s="23"/>
      <c r="B15" s="247" t="s">
        <v>30</v>
      </c>
      <c r="C15" s="235"/>
      <c r="D15" s="241"/>
      <c r="E15" s="237"/>
      <c r="F15" s="238"/>
      <c r="G15" s="100"/>
      <c r="H15" s="239" t="e">
        <f>H14</f>
        <v>#REF!</v>
      </c>
      <c r="I15" s="239" t="e">
        <f>I14</f>
        <v>#REF!</v>
      </c>
      <c r="J15" s="267"/>
    </row>
    <row r="16" ht="24.75" spans="1:10">
      <c r="A16" s="23" t="s">
        <v>40</v>
      </c>
      <c r="B16" s="248" t="s">
        <v>41</v>
      </c>
      <c r="C16" s="235" t="s">
        <v>42</v>
      </c>
      <c r="D16" s="249" t="s">
        <v>43</v>
      </c>
      <c r="E16" s="237">
        <v>49</v>
      </c>
      <c r="F16" s="238" t="s">
        <v>19</v>
      </c>
      <c r="G16" s="100" t="s">
        <v>20</v>
      </c>
      <c r="H16" s="239">
        <f>翰林府5期!L56</f>
        <v>3981.1</v>
      </c>
      <c r="I16" s="264">
        <f>翰林府5期!Q56/10000</f>
        <v>173.0114</v>
      </c>
      <c r="J16" s="266" t="s">
        <v>35</v>
      </c>
    </row>
    <row r="17" ht="24.75" spans="1:10">
      <c r="A17" s="250" t="s">
        <v>44</v>
      </c>
      <c r="B17" s="251"/>
      <c r="C17" s="235" t="s">
        <v>45</v>
      </c>
      <c r="D17" s="242" t="s">
        <v>46</v>
      </c>
      <c r="E17" s="237">
        <v>17</v>
      </c>
      <c r="F17" s="238" t="s">
        <v>19</v>
      </c>
      <c r="G17" s="100" t="s">
        <v>20</v>
      </c>
      <c r="H17" s="239">
        <f>时代1期!L26</f>
        <v>1702.98</v>
      </c>
      <c r="I17" s="264">
        <f>时代1期!Q26/10000</f>
        <v>51.0583</v>
      </c>
      <c r="J17" s="266" t="s">
        <v>35</v>
      </c>
    </row>
    <row r="18" ht="24.75" spans="1:10">
      <c r="A18" s="252"/>
      <c r="B18" s="253"/>
      <c r="C18" s="235" t="s">
        <v>47</v>
      </c>
      <c r="D18" s="242" t="s">
        <v>48</v>
      </c>
      <c r="E18" s="237">
        <v>23</v>
      </c>
      <c r="F18" s="238" t="s">
        <v>19</v>
      </c>
      <c r="G18" s="100" t="s">
        <v>20</v>
      </c>
      <c r="H18" s="239">
        <f>时代2、3期!M31</f>
        <v>4662.22</v>
      </c>
      <c r="I18" s="264">
        <f>时代2、3期!R31/10000</f>
        <v>200.8199</v>
      </c>
      <c r="J18" s="266" t="s">
        <v>35</v>
      </c>
    </row>
    <row r="19" spans="1:10">
      <c r="A19" s="23"/>
      <c r="B19" s="254" t="s">
        <v>30</v>
      </c>
      <c r="C19" s="255"/>
      <c r="D19" s="256"/>
      <c r="E19" s="257"/>
      <c r="F19" s="258"/>
      <c r="G19" s="258"/>
      <c r="H19" s="239">
        <f>SUM(H16:H18)</f>
        <v>10346.3</v>
      </c>
      <c r="I19" s="239">
        <f>SUM(I16:I18)</f>
        <v>424.8896</v>
      </c>
      <c r="J19" s="47"/>
    </row>
    <row r="20" spans="1:10">
      <c r="A20" s="259" t="s">
        <v>49</v>
      </c>
      <c r="B20" s="259"/>
      <c r="C20" s="259"/>
      <c r="D20" s="259"/>
      <c r="E20" s="47">
        <f>SUM(E7:E19)</f>
        <v>297</v>
      </c>
      <c r="F20" s="47"/>
      <c r="G20" s="47"/>
      <c r="H20" s="260" t="e">
        <f>SUM(H7:H19)/2</f>
        <v>#REF!</v>
      </c>
      <c r="I20" s="260" t="e">
        <f>SUM(I7:I19)/2</f>
        <v>#REF!</v>
      </c>
      <c r="J20" s="47"/>
    </row>
    <row r="21" ht="13.5" spans="9:10">
      <c r="I21" s="268"/>
      <c r="J21" s="269"/>
    </row>
    <row r="22" spans="1:4">
      <c r="A22" s="173"/>
      <c r="B22" s="173"/>
      <c r="C22" s="173"/>
      <c r="D22" s="173"/>
    </row>
    <row r="23" spans="8:9">
      <c r="H23" s="261"/>
      <c r="I23" s="261"/>
    </row>
  </sheetData>
  <autoFilter ref="A6:J20">
    <extLst/>
  </autoFilter>
  <mergeCells count="16">
    <mergeCell ref="A1:J1"/>
    <mergeCell ref="A3:J3"/>
    <mergeCell ref="A20:D20"/>
    <mergeCell ref="A5:A6"/>
    <mergeCell ref="A17:A18"/>
    <mergeCell ref="B5:B6"/>
    <mergeCell ref="B7:B10"/>
    <mergeCell ref="B16:B18"/>
    <mergeCell ref="C5:C6"/>
    <mergeCell ref="D5:D6"/>
    <mergeCell ref="E5:E6"/>
    <mergeCell ref="F5:F6"/>
    <mergeCell ref="G5:G6"/>
    <mergeCell ref="H5:H6"/>
    <mergeCell ref="I5:I6"/>
    <mergeCell ref="J5:J6"/>
  </mergeCells>
  <hyperlinks>
    <hyperlink ref="A1:J1" location="'4-非流动资产汇总表'!A1" display="房地产年租金评估汇总表"/>
  </hyperlinks>
  <printOptions horizontalCentered="1"/>
  <pageMargins left="0.708661417322835" right="0.62992125984252" top="0.866141732283464" bottom="0.94488188976378" header="1.18110236220472" footer="0.708661417322835"/>
  <pageSetup paperSize="9" scale="97" fitToHeight="0" orientation="landscape"/>
  <headerFooter scaleWithDoc="0">
    <oddHeader>&amp;R&amp;"宋体,常规"&amp;10
共&amp;"Arial Narrow,常规"&amp;N&amp;"宋体,常规"页第&amp;"Arial Narrow,常规"&amp;P&amp;"宋体,常规"页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15"/>
  <sheetViews>
    <sheetView workbookViewId="0">
      <pane ySplit="6" topLeftCell="A7" activePane="bottomLeft" state="frozen"/>
      <selection/>
      <selection pane="bottomLeft" activeCell="I23" sqref="I23"/>
    </sheetView>
  </sheetViews>
  <sheetFormatPr defaultColWidth="9" defaultRowHeight="12"/>
  <cols>
    <col min="1" max="1" width="6.875" style="4" customWidth="1"/>
    <col min="2" max="2" width="23.625" style="4" customWidth="1"/>
    <col min="3" max="3" width="23.625" style="4" hidden="1" customWidth="1"/>
    <col min="4" max="4" width="19.25" style="4" customWidth="1"/>
    <col min="5" max="5" width="8.5" style="4" customWidth="1"/>
    <col min="6" max="6" width="5" style="4" customWidth="1"/>
    <col min="7" max="7" width="5" style="4" hidden="1" customWidth="1"/>
    <col min="8" max="8" width="8" style="4" customWidth="1"/>
    <col min="9" max="9" width="5.75" style="4" customWidth="1"/>
    <col min="10" max="10" width="4.5" style="4" customWidth="1"/>
    <col min="11" max="11" width="10.25" style="4" customWidth="1"/>
    <col min="12" max="15" width="14.875" style="4" hidden="1" customWidth="1"/>
    <col min="16" max="16" width="15.25" style="4" customWidth="1"/>
    <col min="17" max="17" width="9.5" style="4" customWidth="1"/>
    <col min="18" max="18" width="8.875" style="4" customWidth="1"/>
    <col min="19" max="16384" width="9" style="4"/>
  </cols>
  <sheetData>
    <row r="1" s="1" customFormat="1" ht="30" customHeight="1" spans="1:18">
      <c r="A1" s="5" t="s">
        <v>487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ht="15" customHeight="1" spans="2:18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48" t="s">
        <v>51</v>
      </c>
    </row>
    <row r="3" ht="15" customHeight="1" spans="1:18">
      <c r="A3" s="7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6.5" customHeight="1" spans="1:18">
      <c r="A4" s="8" t="s">
        <v>53</v>
      </c>
      <c r="B4" s="9"/>
      <c r="C4" s="9"/>
      <c r="D4" s="9"/>
      <c r="E4" s="9"/>
      <c r="F4" s="9"/>
      <c r="G4" s="9"/>
      <c r="H4" s="9"/>
      <c r="I4" s="9"/>
      <c r="J4" s="9"/>
      <c r="R4" s="49" t="s">
        <v>4</v>
      </c>
    </row>
    <row r="5" s="2" customFormat="1" ht="15.75" customHeight="1" spans="1:18">
      <c r="A5" s="10" t="s">
        <v>54</v>
      </c>
      <c r="B5" s="11" t="s">
        <v>148</v>
      </c>
      <c r="C5" s="12" t="s">
        <v>55</v>
      </c>
      <c r="D5" s="10" t="s">
        <v>56</v>
      </c>
      <c r="E5" s="10" t="s">
        <v>57</v>
      </c>
      <c r="F5" s="11" t="s">
        <v>58</v>
      </c>
      <c r="G5" s="13" t="s">
        <v>59</v>
      </c>
      <c r="H5" s="14" t="s">
        <v>60</v>
      </c>
      <c r="I5" s="29" t="s">
        <v>61</v>
      </c>
      <c r="J5" s="30" t="s">
        <v>62</v>
      </c>
      <c r="K5" s="30" t="s">
        <v>63</v>
      </c>
      <c r="L5" s="31" t="s">
        <v>64</v>
      </c>
      <c r="M5" s="32"/>
      <c r="N5" s="32"/>
      <c r="O5" s="33"/>
      <c r="P5" s="34" t="s">
        <v>65</v>
      </c>
      <c r="Q5" s="10" t="s">
        <v>66</v>
      </c>
      <c r="R5" s="29" t="s">
        <v>67</v>
      </c>
    </row>
    <row r="6" s="2" customFormat="1" ht="18.75" customHeight="1" spans="1:18">
      <c r="A6" s="15"/>
      <c r="B6" s="11"/>
      <c r="C6" s="11"/>
      <c r="D6" s="15"/>
      <c r="E6" s="15"/>
      <c r="F6" s="11"/>
      <c r="G6" s="16"/>
      <c r="H6" s="17"/>
      <c r="I6" s="11"/>
      <c r="J6" s="35"/>
      <c r="K6" s="35"/>
      <c r="L6" s="11" t="s">
        <v>68</v>
      </c>
      <c r="M6" s="36" t="s">
        <v>69</v>
      </c>
      <c r="N6" s="12" t="s">
        <v>70</v>
      </c>
      <c r="O6" s="11" t="s">
        <v>71</v>
      </c>
      <c r="P6" s="15"/>
      <c r="Q6" s="15"/>
      <c r="R6" s="11"/>
    </row>
    <row r="7" ht="36" spans="1:18">
      <c r="A7" s="18">
        <v>1</v>
      </c>
      <c r="B7" s="19" t="s">
        <v>488</v>
      </c>
      <c r="C7" s="20" t="s">
        <v>16</v>
      </c>
      <c r="D7" s="19" t="s">
        <v>489</v>
      </c>
      <c r="E7" s="21" t="s">
        <v>20</v>
      </c>
      <c r="F7" s="22" t="s">
        <v>19</v>
      </c>
      <c r="G7" s="22" t="s">
        <v>74</v>
      </c>
      <c r="H7" s="23" t="s">
        <v>490</v>
      </c>
      <c r="I7" s="37" t="s">
        <v>483</v>
      </c>
      <c r="J7" s="38" t="s">
        <v>77</v>
      </c>
      <c r="K7" s="39">
        <v>380</v>
      </c>
      <c r="L7" s="40" t="str">
        <f>B7</f>
        <v>湘（2021）株洲市不动产权第0019218号</v>
      </c>
      <c r="M7" s="39" t="s">
        <v>78</v>
      </c>
      <c r="N7" s="41" t="s">
        <v>491</v>
      </c>
      <c r="O7" s="42">
        <v>1702.68</v>
      </c>
      <c r="P7" s="43">
        <f>ROUND(K7*Q7*12,0)</f>
        <v>150480</v>
      </c>
      <c r="Q7" s="50">
        <v>33</v>
      </c>
      <c r="R7" s="21"/>
    </row>
    <row r="8" ht="36" spans="1:18">
      <c r="A8" s="18">
        <v>2</v>
      </c>
      <c r="B8" s="19" t="s">
        <v>492</v>
      </c>
      <c r="C8" s="24"/>
      <c r="D8" s="19" t="s">
        <v>493</v>
      </c>
      <c r="E8" s="21" t="s">
        <v>20</v>
      </c>
      <c r="F8" s="22" t="s">
        <v>19</v>
      </c>
      <c r="G8" s="22" t="s">
        <v>74</v>
      </c>
      <c r="H8" s="23" t="s">
        <v>494</v>
      </c>
      <c r="I8" s="37" t="s">
        <v>483</v>
      </c>
      <c r="J8" s="38" t="s">
        <v>77</v>
      </c>
      <c r="K8" s="44">
        <v>1664.45</v>
      </c>
      <c r="L8" s="40" t="str">
        <f>B8</f>
        <v>湘（2021）株洲市不动产权第0019222号</v>
      </c>
      <c r="M8" s="39" t="s">
        <v>78</v>
      </c>
      <c r="N8" s="41"/>
      <c r="O8" s="42"/>
      <c r="P8" s="43">
        <f>ROUND(K8*Q8*12,0)</f>
        <v>479362</v>
      </c>
      <c r="Q8" s="50">
        <v>24</v>
      </c>
      <c r="R8" s="25"/>
    </row>
    <row r="9" ht="15.75" customHeight="1" spans="1:18">
      <c r="A9" s="18"/>
      <c r="B9" s="25"/>
      <c r="C9" s="25"/>
      <c r="D9" s="25"/>
      <c r="E9" s="25"/>
      <c r="F9" s="18"/>
      <c r="G9" s="18"/>
      <c r="H9" s="18"/>
      <c r="I9" s="45"/>
      <c r="J9" s="45"/>
      <c r="K9" s="46"/>
      <c r="L9" s="46"/>
      <c r="M9" s="46"/>
      <c r="N9" s="46"/>
      <c r="O9" s="46"/>
      <c r="P9" s="47"/>
      <c r="Q9" s="47"/>
      <c r="R9" s="25"/>
    </row>
    <row r="10" ht="15.75" customHeight="1" spans="1:18">
      <c r="A10" s="18"/>
      <c r="B10" s="25"/>
      <c r="C10" s="25"/>
      <c r="D10" s="25"/>
      <c r="E10" s="25"/>
      <c r="F10" s="18"/>
      <c r="G10" s="18"/>
      <c r="H10" s="18"/>
      <c r="I10" s="45"/>
      <c r="J10" s="45"/>
      <c r="K10" s="46"/>
      <c r="L10" s="46"/>
      <c r="M10" s="46"/>
      <c r="N10" s="46"/>
      <c r="O10" s="46"/>
      <c r="P10" s="47"/>
      <c r="Q10" s="47"/>
      <c r="R10" s="25"/>
    </row>
    <row r="11" ht="15.75" customHeight="1" spans="1:18">
      <c r="A11" s="18"/>
      <c r="B11" s="25"/>
      <c r="C11" s="25"/>
      <c r="D11" s="25"/>
      <c r="E11" s="25"/>
      <c r="F11" s="18"/>
      <c r="G11" s="18"/>
      <c r="H11" s="18"/>
      <c r="I11" s="45"/>
      <c r="J11" s="45"/>
      <c r="K11" s="46"/>
      <c r="L11" s="46"/>
      <c r="M11" s="46"/>
      <c r="N11" s="46"/>
      <c r="O11" s="46"/>
      <c r="P11" s="47"/>
      <c r="Q11" s="47"/>
      <c r="R11" s="25"/>
    </row>
    <row r="12" ht="15.75" customHeight="1" spans="1:18">
      <c r="A12" s="18"/>
      <c r="B12" s="25"/>
      <c r="C12" s="25"/>
      <c r="D12" s="25"/>
      <c r="E12" s="25"/>
      <c r="F12" s="18"/>
      <c r="G12" s="18"/>
      <c r="H12" s="18"/>
      <c r="I12" s="45"/>
      <c r="J12" s="45"/>
      <c r="K12" s="46"/>
      <c r="L12" s="46"/>
      <c r="M12" s="46"/>
      <c r="N12" s="46"/>
      <c r="O12" s="46"/>
      <c r="P12" s="47"/>
      <c r="Q12" s="47"/>
      <c r="R12" s="25"/>
    </row>
    <row r="13" ht="15.75" customHeight="1" spans="1:18">
      <c r="A13" s="26" t="s">
        <v>142</v>
      </c>
      <c r="B13" s="27"/>
      <c r="C13" s="27"/>
      <c r="D13" s="28"/>
      <c r="E13" s="28"/>
      <c r="F13" s="18"/>
      <c r="G13" s="18"/>
      <c r="H13" s="18"/>
      <c r="I13" s="45"/>
      <c r="J13" s="45"/>
      <c r="K13" s="47">
        <f>SUM(K7:K12)</f>
        <v>2044.45</v>
      </c>
      <c r="L13" s="47"/>
      <c r="M13" s="47"/>
      <c r="N13" s="47"/>
      <c r="O13" s="47"/>
      <c r="P13" s="47">
        <f>SUM(P7:P12)</f>
        <v>629842</v>
      </c>
      <c r="Q13" s="47"/>
      <c r="R13" s="25"/>
    </row>
    <row r="14" s="3" customFormat="1" spans="1:16">
      <c r="A14" s="3" t="s">
        <v>143</v>
      </c>
      <c r="P14" s="3" t="s">
        <v>144</v>
      </c>
    </row>
    <row r="15" spans="1:1">
      <c r="A15" s="3" t="s">
        <v>145</v>
      </c>
    </row>
  </sheetData>
  <autoFilter ref="A6:R8">
    <extLst/>
  </autoFilter>
  <mergeCells count="21">
    <mergeCell ref="A1:R1"/>
    <mergeCell ref="A3:R3"/>
    <mergeCell ref="L5:O5"/>
    <mergeCell ref="A13:D13"/>
    <mergeCell ref="A5:A6"/>
    <mergeCell ref="B5:B6"/>
    <mergeCell ref="C5:C6"/>
    <mergeCell ref="C7:C8"/>
    <mergeCell ref="D5:D6"/>
    <mergeCell ref="E5:E6"/>
    <mergeCell ref="F5:F6"/>
    <mergeCell ref="G5:G6"/>
    <mergeCell ref="H5:H6"/>
    <mergeCell ref="I5:I6"/>
    <mergeCell ref="J5:J6"/>
    <mergeCell ref="K5:K6"/>
    <mergeCell ref="N7:N8"/>
    <mergeCell ref="O7:O8"/>
    <mergeCell ref="P5:P6"/>
    <mergeCell ref="Q5:Q6"/>
    <mergeCell ref="R5:R6"/>
  </mergeCells>
  <dataValidations count="1">
    <dataValidation type="list" allowBlank="1" showInputMessage="1" showErrorMessage="1" sqref="G7:G8">
      <formula1>"毛坯,简装,精装"</formula1>
    </dataValidation>
  </dataValidations>
  <hyperlinks>
    <hyperlink ref="A1:R1" location="'4-5投资性房地产汇总表'!A1" display="房地产租金评估明细表（金城大厦）"/>
  </hyperlinks>
  <printOptions horizontalCentered="1"/>
  <pageMargins left="0.669291338582677" right="0.551181102362205" top="0.866141732283464" bottom="1.10236220472441" header="1.25984251968504" footer="0.708661417322835"/>
  <pageSetup paperSize="9" fitToHeight="0" orientation="landscape"/>
  <headerFooter scaleWithDoc="0">
    <oddHeader>&amp;R&amp;"宋体,常规"&amp;10
共&amp;"Arial Narrow,常规"&amp;N&amp;"宋体,常规"页第&amp;"Arial Narrow,常规"&amp;P&amp;"宋体,常规"页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67"/>
  <sheetViews>
    <sheetView tabSelected="1" workbookViewId="0">
      <pane ySplit="6" topLeftCell="A7" activePane="bottomLeft" state="frozen"/>
      <selection/>
      <selection pane="bottomLeft" activeCell="E72" sqref="E72"/>
    </sheetView>
  </sheetViews>
  <sheetFormatPr defaultColWidth="9" defaultRowHeight="12"/>
  <cols>
    <col min="1" max="1" width="6.875" style="74" customWidth="1"/>
    <col min="2" max="2" width="24.25" style="74" customWidth="1"/>
    <col min="3" max="3" width="24.25" style="74" hidden="1" customWidth="1"/>
    <col min="4" max="4" width="19.25" style="74" customWidth="1"/>
    <col min="5" max="5" width="8.5" style="74" customWidth="1"/>
    <col min="6" max="6" width="5" style="74" customWidth="1"/>
    <col min="7" max="7" width="5" style="74" hidden="1" customWidth="1"/>
    <col min="8" max="8" width="8" style="200" customWidth="1"/>
    <col min="9" max="9" width="5.75" style="74" customWidth="1"/>
    <col min="10" max="10" width="4.5" style="74" customWidth="1"/>
    <col min="11" max="11" width="10.25" style="74" customWidth="1"/>
    <col min="12" max="15" width="10.25" style="74" hidden="1" customWidth="1"/>
    <col min="16" max="16" width="15.25" style="74" customWidth="1"/>
    <col min="17" max="17" width="9.5" style="74" customWidth="1"/>
    <col min="18" max="18" width="21" style="74" customWidth="1"/>
    <col min="19" max="16384" width="9" style="74"/>
  </cols>
  <sheetData>
    <row r="1" s="198" customFormat="1" ht="30" customHeight="1" spans="1:18">
      <c r="A1" s="201" t="s">
        <v>50</v>
      </c>
      <c r="B1" s="201"/>
      <c r="C1" s="201"/>
      <c r="D1" s="201"/>
      <c r="E1" s="201"/>
      <c r="F1" s="201"/>
      <c r="G1" s="201"/>
      <c r="H1" s="202"/>
      <c r="I1" s="201"/>
      <c r="J1" s="201"/>
      <c r="K1" s="201"/>
      <c r="L1" s="201"/>
      <c r="M1" s="201"/>
      <c r="N1" s="201"/>
      <c r="O1" s="201"/>
      <c r="P1" s="201"/>
      <c r="Q1" s="201"/>
      <c r="R1" s="201"/>
    </row>
    <row r="2" ht="15" customHeight="1" spans="2:18">
      <c r="B2" s="76"/>
      <c r="C2" s="76"/>
      <c r="D2" s="76"/>
      <c r="E2" s="76"/>
      <c r="F2" s="76"/>
      <c r="G2" s="76"/>
      <c r="H2" s="203"/>
      <c r="I2" s="76"/>
      <c r="J2" s="76"/>
      <c r="K2" s="76"/>
      <c r="L2" s="76"/>
      <c r="M2" s="76"/>
      <c r="N2" s="76"/>
      <c r="O2" s="76"/>
      <c r="P2" s="76"/>
      <c r="Q2" s="76"/>
      <c r="R2" s="223" t="s">
        <v>51</v>
      </c>
    </row>
    <row r="3" ht="15" customHeight="1" spans="1:18">
      <c r="A3" s="204" t="s">
        <v>52</v>
      </c>
      <c r="B3" s="199"/>
      <c r="C3" s="199"/>
      <c r="D3" s="199"/>
      <c r="E3" s="199"/>
      <c r="F3" s="199"/>
      <c r="G3" s="199"/>
      <c r="H3" s="203"/>
      <c r="I3" s="199"/>
      <c r="J3" s="199"/>
      <c r="K3" s="199"/>
      <c r="L3" s="199"/>
      <c r="M3" s="199"/>
      <c r="N3" s="199"/>
      <c r="O3" s="199"/>
      <c r="P3" s="199"/>
      <c r="Q3" s="199"/>
      <c r="R3" s="199"/>
    </row>
    <row r="4" ht="16.5" customHeight="1" spans="1:18">
      <c r="A4" s="205" t="s">
        <v>53</v>
      </c>
      <c r="B4" s="78"/>
      <c r="C4" s="78"/>
      <c r="D4" s="78"/>
      <c r="E4" s="78"/>
      <c r="F4" s="78"/>
      <c r="G4" s="78"/>
      <c r="H4" s="206"/>
      <c r="I4" s="78"/>
      <c r="J4" s="78"/>
      <c r="R4" s="224" t="s">
        <v>4</v>
      </c>
    </row>
    <row r="5" s="199" customFormat="1" ht="15.75" customHeight="1" spans="1:18">
      <c r="A5" s="207" t="s">
        <v>54</v>
      </c>
      <c r="B5" s="208" t="s">
        <v>8</v>
      </c>
      <c r="C5" s="208" t="s">
        <v>55</v>
      </c>
      <c r="D5" s="207" t="s">
        <v>56</v>
      </c>
      <c r="E5" s="207" t="s">
        <v>57</v>
      </c>
      <c r="F5" s="80" t="s">
        <v>58</v>
      </c>
      <c r="G5" s="92" t="s">
        <v>59</v>
      </c>
      <c r="H5" s="209" t="s">
        <v>60</v>
      </c>
      <c r="I5" s="214" t="s">
        <v>61</v>
      </c>
      <c r="J5" s="215" t="s">
        <v>62</v>
      </c>
      <c r="K5" s="215" t="s">
        <v>63</v>
      </c>
      <c r="L5" s="31" t="s">
        <v>64</v>
      </c>
      <c r="M5" s="32"/>
      <c r="N5" s="32"/>
      <c r="O5" s="33"/>
      <c r="P5" s="216" t="s">
        <v>65</v>
      </c>
      <c r="Q5" s="207" t="s">
        <v>66</v>
      </c>
      <c r="R5" s="214" t="s">
        <v>67</v>
      </c>
    </row>
    <row r="6" s="199" customFormat="1" ht="18.75" customHeight="1" spans="1:18">
      <c r="A6" s="210"/>
      <c r="B6" s="80"/>
      <c r="C6" s="80"/>
      <c r="D6" s="210"/>
      <c r="E6" s="210"/>
      <c r="F6" s="80"/>
      <c r="G6" s="211"/>
      <c r="H6" s="212"/>
      <c r="I6" s="80"/>
      <c r="J6" s="217"/>
      <c r="K6" s="217"/>
      <c r="L6" s="11" t="s">
        <v>68</v>
      </c>
      <c r="M6" s="36" t="s">
        <v>69</v>
      </c>
      <c r="N6" s="12" t="s">
        <v>70</v>
      </c>
      <c r="O6" s="11" t="s">
        <v>71</v>
      </c>
      <c r="P6" s="210"/>
      <c r="Q6" s="210"/>
      <c r="R6" s="80"/>
    </row>
    <row r="7" ht="15.75" customHeight="1" spans="1:18">
      <c r="A7" s="97">
        <v>1</v>
      </c>
      <c r="B7" s="58" t="s">
        <v>72</v>
      </c>
      <c r="C7" s="62" t="s">
        <v>16</v>
      </c>
      <c r="D7" s="97" t="s">
        <v>73</v>
      </c>
      <c r="E7" s="213" t="s">
        <v>20</v>
      </c>
      <c r="F7" s="22" t="s">
        <v>19</v>
      </c>
      <c r="G7" s="22" t="s">
        <v>74</v>
      </c>
      <c r="H7" s="97" t="s">
        <v>75</v>
      </c>
      <c r="I7" s="37" t="s">
        <v>76</v>
      </c>
      <c r="J7" s="38" t="s">
        <v>77</v>
      </c>
      <c r="K7" s="218">
        <v>1512.47</v>
      </c>
      <c r="L7" s="219" t="s">
        <v>18</v>
      </c>
      <c r="M7" s="220" t="s">
        <v>78</v>
      </c>
      <c r="N7" s="219" t="s">
        <v>79</v>
      </c>
      <c r="O7" s="221">
        <v>56633.87</v>
      </c>
      <c r="P7" s="43">
        <f t="shared" ref="P7:P38" si="0">ROUND(K7*Q7*12,0)</f>
        <v>272245</v>
      </c>
      <c r="Q7" s="43">
        <v>15</v>
      </c>
      <c r="R7" s="213"/>
    </row>
    <row r="8" ht="15.75" customHeight="1" spans="1:18">
      <c r="A8" s="97">
        <v>2</v>
      </c>
      <c r="B8" s="58"/>
      <c r="C8" s="94"/>
      <c r="D8" s="97" t="s">
        <v>80</v>
      </c>
      <c r="E8" s="213" t="s">
        <v>20</v>
      </c>
      <c r="F8" s="22" t="s">
        <v>19</v>
      </c>
      <c r="G8" s="22" t="s">
        <v>74</v>
      </c>
      <c r="H8" s="53" t="s">
        <v>81</v>
      </c>
      <c r="I8" s="37" t="s">
        <v>76</v>
      </c>
      <c r="J8" s="38" t="s">
        <v>77</v>
      </c>
      <c r="K8" s="218">
        <v>117.68</v>
      </c>
      <c r="L8" s="219"/>
      <c r="M8" s="222"/>
      <c r="N8" s="219"/>
      <c r="O8" s="221"/>
      <c r="P8" s="43">
        <f t="shared" si="0"/>
        <v>52250</v>
      </c>
      <c r="Q8" s="43">
        <v>37</v>
      </c>
      <c r="R8" s="86"/>
    </row>
    <row r="9" ht="15.75" customHeight="1" spans="1:18">
      <c r="A9" s="97">
        <v>3</v>
      </c>
      <c r="B9" s="58"/>
      <c r="C9" s="94"/>
      <c r="D9" s="97" t="s">
        <v>82</v>
      </c>
      <c r="E9" s="213" t="s">
        <v>20</v>
      </c>
      <c r="F9" s="22" t="s">
        <v>19</v>
      </c>
      <c r="G9" s="22" t="s">
        <v>74</v>
      </c>
      <c r="H9" s="53" t="s">
        <v>81</v>
      </c>
      <c r="I9" s="37" t="s">
        <v>76</v>
      </c>
      <c r="J9" s="38" t="s">
        <v>77</v>
      </c>
      <c r="K9" s="218">
        <v>110.33</v>
      </c>
      <c r="L9" s="219"/>
      <c r="M9" s="222"/>
      <c r="N9" s="219"/>
      <c r="O9" s="221"/>
      <c r="P9" s="43">
        <f t="shared" si="0"/>
        <v>48987</v>
      </c>
      <c r="Q9" s="43">
        <v>37</v>
      </c>
      <c r="R9" s="86"/>
    </row>
    <row r="10" ht="15.75" customHeight="1" spans="1:18">
      <c r="A10" s="97">
        <v>4</v>
      </c>
      <c r="B10" s="58"/>
      <c r="C10" s="94"/>
      <c r="D10" s="97" t="s">
        <v>83</v>
      </c>
      <c r="E10" s="213" t="s">
        <v>20</v>
      </c>
      <c r="F10" s="22" t="s">
        <v>19</v>
      </c>
      <c r="G10" s="22" t="s">
        <v>74</v>
      </c>
      <c r="H10" s="53" t="s">
        <v>81</v>
      </c>
      <c r="I10" s="37" t="s">
        <v>76</v>
      </c>
      <c r="J10" s="38" t="s">
        <v>77</v>
      </c>
      <c r="K10" s="218">
        <v>88.32</v>
      </c>
      <c r="L10" s="219"/>
      <c r="M10" s="222"/>
      <c r="N10" s="219"/>
      <c r="O10" s="221"/>
      <c r="P10" s="43">
        <f t="shared" si="0"/>
        <v>40274</v>
      </c>
      <c r="Q10" s="43">
        <v>38</v>
      </c>
      <c r="R10" s="86"/>
    </row>
    <row r="11" ht="15.75" customHeight="1" spans="1:18">
      <c r="A11" s="97">
        <v>5</v>
      </c>
      <c r="B11" s="58"/>
      <c r="C11" s="94"/>
      <c r="D11" s="97" t="s">
        <v>84</v>
      </c>
      <c r="E11" s="213" t="s">
        <v>20</v>
      </c>
      <c r="F11" s="22" t="s">
        <v>19</v>
      </c>
      <c r="G11" s="22" t="s">
        <v>74</v>
      </c>
      <c r="H11" s="53" t="s">
        <v>81</v>
      </c>
      <c r="I11" s="37" t="s">
        <v>76</v>
      </c>
      <c r="J11" s="38" t="s">
        <v>77</v>
      </c>
      <c r="K11" s="218">
        <v>72.04</v>
      </c>
      <c r="L11" s="219"/>
      <c r="M11" s="222"/>
      <c r="N11" s="219"/>
      <c r="O11" s="221"/>
      <c r="P11" s="43">
        <f t="shared" si="0"/>
        <v>32850</v>
      </c>
      <c r="Q11" s="43">
        <v>38</v>
      </c>
      <c r="R11" s="86"/>
    </row>
    <row r="12" ht="15.75" customHeight="1" spans="1:18">
      <c r="A12" s="97">
        <v>6</v>
      </c>
      <c r="B12" s="58"/>
      <c r="C12" s="94"/>
      <c r="D12" s="97" t="s">
        <v>85</v>
      </c>
      <c r="E12" s="213" t="s">
        <v>20</v>
      </c>
      <c r="F12" s="22" t="s">
        <v>19</v>
      </c>
      <c r="G12" s="22" t="s">
        <v>74</v>
      </c>
      <c r="H12" s="53" t="s">
        <v>81</v>
      </c>
      <c r="I12" s="37" t="s">
        <v>76</v>
      </c>
      <c r="J12" s="38" t="s">
        <v>77</v>
      </c>
      <c r="K12" s="218">
        <v>26.44</v>
      </c>
      <c r="L12" s="219"/>
      <c r="M12" s="222"/>
      <c r="N12" s="219"/>
      <c r="O12" s="221"/>
      <c r="P12" s="43">
        <f t="shared" si="0"/>
        <v>12374</v>
      </c>
      <c r="Q12" s="43">
        <v>39</v>
      </c>
      <c r="R12" s="86"/>
    </row>
    <row r="13" ht="15.75" customHeight="1" spans="1:18">
      <c r="A13" s="97">
        <v>7</v>
      </c>
      <c r="B13" s="58"/>
      <c r="C13" s="94"/>
      <c r="D13" s="97" t="s">
        <v>86</v>
      </c>
      <c r="E13" s="213" t="s">
        <v>20</v>
      </c>
      <c r="F13" s="22" t="s">
        <v>19</v>
      </c>
      <c r="G13" s="22" t="s">
        <v>74</v>
      </c>
      <c r="H13" s="53" t="s">
        <v>81</v>
      </c>
      <c r="I13" s="37" t="s">
        <v>76</v>
      </c>
      <c r="J13" s="38" t="s">
        <v>77</v>
      </c>
      <c r="K13" s="218">
        <v>119.83</v>
      </c>
      <c r="L13" s="219"/>
      <c r="M13" s="222"/>
      <c r="N13" s="219"/>
      <c r="O13" s="221"/>
      <c r="P13" s="43">
        <f t="shared" si="0"/>
        <v>54642</v>
      </c>
      <c r="Q13" s="43">
        <v>38</v>
      </c>
      <c r="R13" s="86"/>
    </row>
    <row r="14" ht="15.75" customHeight="1" spans="1:18">
      <c r="A14" s="97">
        <v>8</v>
      </c>
      <c r="B14" s="58"/>
      <c r="C14" s="94"/>
      <c r="D14" s="97" t="s">
        <v>87</v>
      </c>
      <c r="E14" s="213" t="s">
        <v>20</v>
      </c>
      <c r="F14" s="22" t="s">
        <v>19</v>
      </c>
      <c r="G14" s="22" t="s">
        <v>74</v>
      </c>
      <c r="H14" s="53" t="s">
        <v>81</v>
      </c>
      <c r="I14" s="37" t="s">
        <v>76</v>
      </c>
      <c r="J14" s="38" t="s">
        <v>77</v>
      </c>
      <c r="K14" s="218">
        <v>127.99</v>
      </c>
      <c r="L14" s="219"/>
      <c r="M14" s="222"/>
      <c r="N14" s="219"/>
      <c r="O14" s="221"/>
      <c r="P14" s="43">
        <f t="shared" si="0"/>
        <v>58363</v>
      </c>
      <c r="Q14" s="43">
        <v>38</v>
      </c>
      <c r="R14" s="86"/>
    </row>
    <row r="15" ht="15.75" customHeight="1" spans="1:18">
      <c r="A15" s="97">
        <v>9</v>
      </c>
      <c r="B15" s="58"/>
      <c r="C15" s="94"/>
      <c r="D15" s="97" t="s">
        <v>88</v>
      </c>
      <c r="E15" s="213" t="s">
        <v>20</v>
      </c>
      <c r="F15" s="22" t="s">
        <v>19</v>
      </c>
      <c r="G15" s="22" t="s">
        <v>74</v>
      </c>
      <c r="H15" s="53" t="s">
        <v>81</v>
      </c>
      <c r="I15" s="37" t="s">
        <v>76</v>
      </c>
      <c r="J15" s="38" t="s">
        <v>77</v>
      </c>
      <c r="K15" s="218">
        <v>326.04</v>
      </c>
      <c r="L15" s="219"/>
      <c r="M15" s="222"/>
      <c r="N15" s="219"/>
      <c r="O15" s="221"/>
      <c r="P15" s="43">
        <f t="shared" si="0"/>
        <v>140849</v>
      </c>
      <c r="Q15" s="43">
        <v>36</v>
      </c>
      <c r="R15" s="86"/>
    </row>
    <row r="16" ht="15.75" customHeight="1" spans="1:18">
      <c r="A16" s="97">
        <v>10</v>
      </c>
      <c r="B16" s="58"/>
      <c r="C16" s="94"/>
      <c r="D16" s="97" t="s">
        <v>89</v>
      </c>
      <c r="E16" s="213" t="s">
        <v>20</v>
      </c>
      <c r="F16" s="22" t="s">
        <v>19</v>
      </c>
      <c r="G16" s="22" t="s">
        <v>74</v>
      </c>
      <c r="H16" s="53" t="s">
        <v>90</v>
      </c>
      <c r="I16" s="37" t="s">
        <v>76</v>
      </c>
      <c r="J16" s="38" t="s">
        <v>77</v>
      </c>
      <c r="K16" s="218">
        <v>295.01</v>
      </c>
      <c r="L16" s="219"/>
      <c r="M16" s="222"/>
      <c r="N16" s="219"/>
      <c r="O16" s="221"/>
      <c r="P16" s="43">
        <f t="shared" si="0"/>
        <v>67262</v>
      </c>
      <c r="Q16" s="43">
        <v>19</v>
      </c>
      <c r="R16" s="86"/>
    </row>
    <row r="17" ht="15.75" customHeight="1" spans="1:18">
      <c r="A17" s="97">
        <v>11</v>
      </c>
      <c r="B17" s="58"/>
      <c r="C17" s="94"/>
      <c r="D17" s="97" t="s">
        <v>91</v>
      </c>
      <c r="E17" s="213" t="s">
        <v>20</v>
      </c>
      <c r="F17" s="22" t="s">
        <v>19</v>
      </c>
      <c r="G17" s="22" t="s">
        <v>74</v>
      </c>
      <c r="H17" s="53" t="s">
        <v>90</v>
      </c>
      <c r="I17" s="37" t="s">
        <v>76</v>
      </c>
      <c r="J17" s="38" t="s">
        <v>77</v>
      </c>
      <c r="K17" s="218">
        <v>565.56</v>
      </c>
      <c r="L17" s="219"/>
      <c r="M17" s="222"/>
      <c r="N17" s="219"/>
      <c r="O17" s="221"/>
      <c r="P17" s="43">
        <f t="shared" si="0"/>
        <v>128948</v>
      </c>
      <c r="Q17" s="43">
        <v>19</v>
      </c>
      <c r="R17" s="86"/>
    </row>
    <row r="18" ht="15.75" customHeight="1" spans="1:18">
      <c r="A18" s="97">
        <v>12</v>
      </c>
      <c r="B18" s="58"/>
      <c r="C18" s="94"/>
      <c r="D18" s="97" t="s">
        <v>92</v>
      </c>
      <c r="E18" s="213" t="s">
        <v>20</v>
      </c>
      <c r="F18" s="22" t="s">
        <v>19</v>
      </c>
      <c r="G18" s="22" t="s">
        <v>74</v>
      </c>
      <c r="H18" s="53" t="s">
        <v>90</v>
      </c>
      <c r="I18" s="37" t="s">
        <v>76</v>
      </c>
      <c r="J18" s="38" t="s">
        <v>77</v>
      </c>
      <c r="K18" s="218">
        <v>567.41</v>
      </c>
      <c r="L18" s="219"/>
      <c r="M18" s="222"/>
      <c r="N18" s="219"/>
      <c r="O18" s="221"/>
      <c r="P18" s="43">
        <f t="shared" si="0"/>
        <v>129369</v>
      </c>
      <c r="Q18" s="43">
        <v>19</v>
      </c>
      <c r="R18" s="86"/>
    </row>
    <row r="19" ht="15.75" customHeight="1" spans="1:18">
      <c r="A19" s="97">
        <v>13</v>
      </c>
      <c r="B19" s="58"/>
      <c r="C19" s="94"/>
      <c r="D19" s="97" t="s">
        <v>93</v>
      </c>
      <c r="E19" s="213" t="s">
        <v>20</v>
      </c>
      <c r="F19" s="22" t="s">
        <v>19</v>
      </c>
      <c r="G19" s="22" t="s">
        <v>74</v>
      </c>
      <c r="H19" s="53" t="s">
        <v>90</v>
      </c>
      <c r="I19" s="37" t="s">
        <v>76</v>
      </c>
      <c r="J19" s="38" t="s">
        <v>77</v>
      </c>
      <c r="K19" s="218">
        <v>628.48</v>
      </c>
      <c r="L19" s="219"/>
      <c r="M19" s="222"/>
      <c r="N19" s="219"/>
      <c r="O19" s="221"/>
      <c r="P19" s="43">
        <f t="shared" si="0"/>
        <v>143293</v>
      </c>
      <c r="Q19" s="43">
        <v>19</v>
      </c>
      <c r="R19" s="86"/>
    </row>
    <row r="20" ht="15.75" customHeight="1" spans="1:18">
      <c r="A20" s="97">
        <v>14</v>
      </c>
      <c r="B20" s="58"/>
      <c r="C20" s="94"/>
      <c r="D20" s="97" t="s">
        <v>94</v>
      </c>
      <c r="E20" s="213" t="s">
        <v>20</v>
      </c>
      <c r="F20" s="22" t="s">
        <v>19</v>
      </c>
      <c r="G20" s="22" t="s">
        <v>74</v>
      </c>
      <c r="H20" s="53" t="s">
        <v>95</v>
      </c>
      <c r="I20" s="37" t="s">
        <v>76</v>
      </c>
      <c r="J20" s="38" t="s">
        <v>77</v>
      </c>
      <c r="K20" s="218">
        <v>115.75</v>
      </c>
      <c r="L20" s="219"/>
      <c r="M20" s="222"/>
      <c r="N20" s="219"/>
      <c r="O20" s="221"/>
      <c r="P20" s="43">
        <f t="shared" si="0"/>
        <v>48615</v>
      </c>
      <c r="Q20" s="43">
        <v>35</v>
      </c>
      <c r="R20" s="86"/>
    </row>
    <row r="21" ht="15.75" customHeight="1" spans="1:18">
      <c r="A21" s="97">
        <v>15</v>
      </c>
      <c r="B21" s="58"/>
      <c r="C21" s="94"/>
      <c r="D21" s="97" t="s">
        <v>96</v>
      </c>
      <c r="E21" s="213" t="s">
        <v>20</v>
      </c>
      <c r="F21" s="22" t="s">
        <v>19</v>
      </c>
      <c r="G21" s="22" t="s">
        <v>74</v>
      </c>
      <c r="H21" s="53" t="s">
        <v>95</v>
      </c>
      <c r="I21" s="37" t="s">
        <v>76</v>
      </c>
      <c r="J21" s="38" t="s">
        <v>77</v>
      </c>
      <c r="K21" s="218">
        <v>55.48</v>
      </c>
      <c r="L21" s="219"/>
      <c r="M21" s="222"/>
      <c r="N21" s="219"/>
      <c r="O21" s="221"/>
      <c r="P21" s="43">
        <f t="shared" si="0"/>
        <v>23967</v>
      </c>
      <c r="Q21" s="43">
        <v>36</v>
      </c>
      <c r="R21" s="86"/>
    </row>
    <row r="22" ht="15.75" customHeight="1" spans="1:18">
      <c r="A22" s="97">
        <v>16</v>
      </c>
      <c r="B22" s="58"/>
      <c r="C22" s="94"/>
      <c r="D22" s="97" t="s">
        <v>97</v>
      </c>
      <c r="E22" s="213" t="s">
        <v>20</v>
      </c>
      <c r="F22" s="22" t="s">
        <v>19</v>
      </c>
      <c r="G22" s="22" t="s">
        <v>74</v>
      </c>
      <c r="H22" s="53" t="s">
        <v>95</v>
      </c>
      <c r="I22" s="37" t="s">
        <v>76</v>
      </c>
      <c r="J22" s="38" t="s">
        <v>77</v>
      </c>
      <c r="K22" s="218">
        <v>55.48</v>
      </c>
      <c r="L22" s="219"/>
      <c r="M22" s="222"/>
      <c r="N22" s="219"/>
      <c r="O22" s="221"/>
      <c r="P22" s="43">
        <f t="shared" si="0"/>
        <v>23967</v>
      </c>
      <c r="Q22" s="43">
        <v>36</v>
      </c>
      <c r="R22" s="86"/>
    </row>
    <row r="23" ht="15.75" customHeight="1" spans="1:18">
      <c r="A23" s="97">
        <v>17</v>
      </c>
      <c r="B23" s="58"/>
      <c r="C23" s="94"/>
      <c r="D23" s="97" t="s">
        <v>98</v>
      </c>
      <c r="E23" s="213" t="s">
        <v>20</v>
      </c>
      <c r="F23" s="22" t="s">
        <v>19</v>
      </c>
      <c r="G23" s="22" t="s">
        <v>74</v>
      </c>
      <c r="H23" s="53" t="s">
        <v>95</v>
      </c>
      <c r="I23" s="37" t="s">
        <v>76</v>
      </c>
      <c r="J23" s="38" t="s">
        <v>77</v>
      </c>
      <c r="K23" s="218">
        <v>90.36</v>
      </c>
      <c r="L23" s="219"/>
      <c r="M23" s="222"/>
      <c r="N23" s="219"/>
      <c r="O23" s="221"/>
      <c r="P23" s="43">
        <f t="shared" si="0"/>
        <v>39036</v>
      </c>
      <c r="Q23" s="43">
        <v>36</v>
      </c>
      <c r="R23" s="86"/>
    </row>
    <row r="24" ht="15.75" customHeight="1" spans="1:18">
      <c r="A24" s="97">
        <v>18</v>
      </c>
      <c r="B24" s="58"/>
      <c r="C24" s="94"/>
      <c r="D24" s="97" t="s">
        <v>99</v>
      </c>
      <c r="E24" s="213" t="s">
        <v>20</v>
      </c>
      <c r="F24" s="22" t="s">
        <v>19</v>
      </c>
      <c r="G24" s="22" t="s">
        <v>74</v>
      </c>
      <c r="H24" s="53" t="s">
        <v>95</v>
      </c>
      <c r="I24" s="37" t="s">
        <v>76</v>
      </c>
      <c r="J24" s="38" t="s">
        <v>77</v>
      </c>
      <c r="K24" s="218">
        <v>58.12</v>
      </c>
      <c r="L24" s="219"/>
      <c r="M24" s="222"/>
      <c r="N24" s="219"/>
      <c r="O24" s="221"/>
      <c r="P24" s="43">
        <f t="shared" si="0"/>
        <v>25108</v>
      </c>
      <c r="Q24" s="43">
        <v>36</v>
      </c>
      <c r="R24" s="86"/>
    </row>
    <row r="25" ht="15.75" customHeight="1" spans="1:18">
      <c r="A25" s="97">
        <v>19</v>
      </c>
      <c r="B25" s="58"/>
      <c r="C25" s="94"/>
      <c r="D25" s="97" t="s">
        <v>100</v>
      </c>
      <c r="E25" s="213" t="s">
        <v>20</v>
      </c>
      <c r="F25" s="22" t="s">
        <v>19</v>
      </c>
      <c r="G25" s="22" t="s">
        <v>74</v>
      </c>
      <c r="H25" s="53" t="s">
        <v>95</v>
      </c>
      <c r="I25" s="37" t="s">
        <v>76</v>
      </c>
      <c r="J25" s="38" t="s">
        <v>77</v>
      </c>
      <c r="K25" s="218">
        <v>52.73</v>
      </c>
      <c r="L25" s="219"/>
      <c r="M25" s="222"/>
      <c r="N25" s="219"/>
      <c r="O25" s="221"/>
      <c r="P25" s="43">
        <f t="shared" si="0"/>
        <v>23412</v>
      </c>
      <c r="Q25" s="43">
        <v>37</v>
      </c>
      <c r="R25" s="86"/>
    </row>
    <row r="26" ht="15.75" customHeight="1" spans="1:18">
      <c r="A26" s="97">
        <v>20</v>
      </c>
      <c r="B26" s="58"/>
      <c r="C26" s="94"/>
      <c r="D26" s="97" t="s">
        <v>101</v>
      </c>
      <c r="E26" s="213" t="s">
        <v>20</v>
      </c>
      <c r="F26" s="22" t="s">
        <v>19</v>
      </c>
      <c r="G26" s="22" t="s">
        <v>74</v>
      </c>
      <c r="H26" s="53" t="s">
        <v>95</v>
      </c>
      <c r="I26" s="37" t="s">
        <v>76</v>
      </c>
      <c r="J26" s="38" t="s">
        <v>77</v>
      </c>
      <c r="K26" s="218">
        <v>179.8</v>
      </c>
      <c r="L26" s="219"/>
      <c r="M26" s="222"/>
      <c r="N26" s="219"/>
      <c r="O26" s="221"/>
      <c r="P26" s="43">
        <f t="shared" si="0"/>
        <v>77674</v>
      </c>
      <c r="Q26" s="43">
        <v>36</v>
      </c>
      <c r="R26" s="86"/>
    </row>
    <row r="27" ht="15.75" customHeight="1" spans="1:18">
      <c r="A27" s="97">
        <v>21</v>
      </c>
      <c r="B27" s="58"/>
      <c r="C27" s="94"/>
      <c r="D27" s="97" t="s">
        <v>102</v>
      </c>
      <c r="E27" s="213" t="s">
        <v>20</v>
      </c>
      <c r="F27" s="22" t="s">
        <v>19</v>
      </c>
      <c r="G27" s="22" t="s">
        <v>74</v>
      </c>
      <c r="H27" s="53" t="s">
        <v>95</v>
      </c>
      <c r="I27" s="37" t="s">
        <v>76</v>
      </c>
      <c r="J27" s="38" t="s">
        <v>77</v>
      </c>
      <c r="K27" s="218">
        <v>111.75</v>
      </c>
      <c r="L27" s="219"/>
      <c r="M27" s="222"/>
      <c r="N27" s="219"/>
      <c r="O27" s="221"/>
      <c r="P27" s="43">
        <f t="shared" si="0"/>
        <v>52299</v>
      </c>
      <c r="Q27" s="43">
        <v>39</v>
      </c>
      <c r="R27" s="86"/>
    </row>
    <row r="28" ht="15.75" customHeight="1" spans="1:18">
      <c r="A28" s="97">
        <v>22</v>
      </c>
      <c r="B28" s="58"/>
      <c r="C28" s="94"/>
      <c r="D28" s="97" t="s">
        <v>103</v>
      </c>
      <c r="E28" s="213" t="s">
        <v>20</v>
      </c>
      <c r="F28" s="22" t="s">
        <v>19</v>
      </c>
      <c r="G28" s="22" t="s">
        <v>74</v>
      </c>
      <c r="H28" s="53" t="s">
        <v>95</v>
      </c>
      <c r="I28" s="37" t="s">
        <v>76</v>
      </c>
      <c r="J28" s="38" t="s">
        <v>77</v>
      </c>
      <c r="K28" s="218">
        <v>147.38</v>
      </c>
      <c r="L28" s="219"/>
      <c r="M28" s="222"/>
      <c r="N28" s="219"/>
      <c r="O28" s="221"/>
      <c r="P28" s="43">
        <f t="shared" si="0"/>
        <v>68974</v>
      </c>
      <c r="Q28" s="43">
        <v>39</v>
      </c>
      <c r="R28" s="86"/>
    </row>
    <row r="29" ht="15.75" customHeight="1" spans="1:18">
      <c r="A29" s="97">
        <v>23</v>
      </c>
      <c r="B29" s="58"/>
      <c r="C29" s="94"/>
      <c r="D29" s="97" t="s">
        <v>104</v>
      </c>
      <c r="E29" s="213" t="s">
        <v>20</v>
      </c>
      <c r="F29" s="22" t="s">
        <v>19</v>
      </c>
      <c r="G29" s="22" t="s">
        <v>74</v>
      </c>
      <c r="H29" s="53" t="s">
        <v>95</v>
      </c>
      <c r="I29" s="37" t="s">
        <v>76</v>
      </c>
      <c r="J29" s="38" t="s">
        <v>77</v>
      </c>
      <c r="K29" s="218">
        <v>177.83</v>
      </c>
      <c r="L29" s="219"/>
      <c r="M29" s="222"/>
      <c r="N29" s="219"/>
      <c r="O29" s="221"/>
      <c r="P29" s="43">
        <f t="shared" si="0"/>
        <v>83224</v>
      </c>
      <c r="Q29" s="43">
        <v>39</v>
      </c>
      <c r="R29" s="86"/>
    </row>
    <row r="30" ht="15.75" customHeight="1" spans="1:18">
      <c r="A30" s="97">
        <v>24</v>
      </c>
      <c r="B30" s="58"/>
      <c r="C30" s="94"/>
      <c r="D30" s="97" t="s">
        <v>105</v>
      </c>
      <c r="E30" s="213" t="s">
        <v>20</v>
      </c>
      <c r="F30" s="22" t="s">
        <v>19</v>
      </c>
      <c r="G30" s="22" t="s">
        <v>74</v>
      </c>
      <c r="H30" s="53" t="s">
        <v>95</v>
      </c>
      <c r="I30" s="37" t="s">
        <v>76</v>
      </c>
      <c r="J30" s="38" t="s">
        <v>77</v>
      </c>
      <c r="K30" s="218">
        <v>188.22</v>
      </c>
      <c r="L30" s="219"/>
      <c r="M30" s="222"/>
      <c r="N30" s="219"/>
      <c r="O30" s="221"/>
      <c r="P30" s="43">
        <f t="shared" si="0"/>
        <v>88087</v>
      </c>
      <c r="Q30" s="43">
        <v>39</v>
      </c>
      <c r="R30" s="86"/>
    </row>
    <row r="31" ht="15.75" customHeight="1" spans="1:18">
      <c r="A31" s="97">
        <v>25</v>
      </c>
      <c r="B31" s="58"/>
      <c r="C31" s="94"/>
      <c r="D31" s="97" t="s">
        <v>106</v>
      </c>
      <c r="E31" s="213" t="s">
        <v>20</v>
      </c>
      <c r="F31" s="22" t="s">
        <v>19</v>
      </c>
      <c r="G31" s="22" t="s">
        <v>74</v>
      </c>
      <c r="H31" s="53" t="s">
        <v>95</v>
      </c>
      <c r="I31" s="37" t="s">
        <v>76</v>
      </c>
      <c r="J31" s="38" t="s">
        <v>77</v>
      </c>
      <c r="K31" s="218">
        <v>77.49</v>
      </c>
      <c r="L31" s="219"/>
      <c r="M31" s="222"/>
      <c r="N31" s="219"/>
      <c r="O31" s="221"/>
      <c r="P31" s="43">
        <f t="shared" si="0"/>
        <v>36265</v>
      </c>
      <c r="Q31" s="43">
        <v>39</v>
      </c>
      <c r="R31" s="86"/>
    </row>
    <row r="32" ht="15.75" customHeight="1" spans="1:18">
      <c r="A32" s="97">
        <v>26</v>
      </c>
      <c r="B32" s="58"/>
      <c r="C32" s="94"/>
      <c r="D32" s="97" t="s">
        <v>107</v>
      </c>
      <c r="E32" s="213" t="s">
        <v>20</v>
      </c>
      <c r="F32" s="22" t="s">
        <v>19</v>
      </c>
      <c r="G32" s="22" t="s">
        <v>74</v>
      </c>
      <c r="H32" s="53" t="s">
        <v>95</v>
      </c>
      <c r="I32" s="37" t="s">
        <v>76</v>
      </c>
      <c r="J32" s="38" t="s">
        <v>77</v>
      </c>
      <c r="K32" s="218">
        <v>77.49</v>
      </c>
      <c r="L32" s="219"/>
      <c r="M32" s="222"/>
      <c r="N32" s="219"/>
      <c r="O32" s="221"/>
      <c r="P32" s="43">
        <f t="shared" si="0"/>
        <v>36265</v>
      </c>
      <c r="Q32" s="43">
        <v>39</v>
      </c>
      <c r="R32" s="86"/>
    </row>
    <row r="33" ht="15.75" customHeight="1" spans="1:18">
      <c r="A33" s="97">
        <v>27</v>
      </c>
      <c r="B33" s="58"/>
      <c r="C33" s="94"/>
      <c r="D33" s="97" t="s">
        <v>108</v>
      </c>
      <c r="E33" s="213" t="s">
        <v>20</v>
      </c>
      <c r="F33" s="22" t="s">
        <v>19</v>
      </c>
      <c r="G33" s="22" t="s">
        <v>74</v>
      </c>
      <c r="H33" s="53" t="s">
        <v>95</v>
      </c>
      <c r="I33" s="37" t="s">
        <v>76</v>
      </c>
      <c r="J33" s="38" t="s">
        <v>77</v>
      </c>
      <c r="K33" s="218">
        <v>223.09</v>
      </c>
      <c r="L33" s="219"/>
      <c r="M33" s="222"/>
      <c r="N33" s="219"/>
      <c r="O33" s="221"/>
      <c r="P33" s="43">
        <f t="shared" si="0"/>
        <v>99052</v>
      </c>
      <c r="Q33" s="43">
        <v>37</v>
      </c>
      <c r="R33" s="86"/>
    </row>
    <row r="34" ht="15.75" customHeight="1" spans="1:18">
      <c r="A34" s="97">
        <v>28</v>
      </c>
      <c r="B34" s="58"/>
      <c r="C34" s="94"/>
      <c r="D34" s="97" t="s">
        <v>109</v>
      </c>
      <c r="E34" s="213" t="s">
        <v>20</v>
      </c>
      <c r="F34" s="22" t="s">
        <v>19</v>
      </c>
      <c r="G34" s="22" t="s">
        <v>74</v>
      </c>
      <c r="H34" s="53" t="s">
        <v>81</v>
      </c>
      <c r="I34" s="37" t="s">
        <v>76</v>
      </c>
      <c r="J34" s="38" t="s">
        <v>77</v>
      </c>
      <c r="K34" s="218">
        <v>72.89</v>
      </c>
      <c r="L34" s="219"/>
      <c r="M34" s="222"/>
      <c r="N34" s="219"/>
      <c r="O34" s="221"/>
      <c r="P34" s="43">
        <f t="shared" si="0"/>
        <v>16619</v>
      </c>
      <c r="Q34" s="43">
        <v>19</v>
      </c>
      <c r="R34" s="213"/>
    </row>
    <row r="35" ht="15.75" customHeight="1" spans="1:18">
      <c r="A35" s="97">
        <v>29</v>
      </c>
      <c r="B35" s="58"/>
      <c r="C35" s="94"/>
      <c r="D35" s="97" t="s">
        <v>110</v>
      </c>
      <c r="E35" s="213" t="s">
        <v>20</v>
      </c>
      <c r="F35" s="22" t="s">
        <v>19</v>
      </c>
      <c r="G35" s="22" t="s">
        <v>74</v>
      </c>
      <c r="H35" s="53" t="s">
        <v>81</v>
      </c>
      <c r="I35" s="37" t="s">
        <v>76</v>
      </c>
      <c r="J35" s="38" t="s">
        <v>77</v>
      </c>
      <c r="K35" s="218">
        <v>62.38</v>
      </c>
      <c r="L35" s="219"/>
      <c r="M35" s="222"/>
      <c r="N35" s="219"/>
      <c r="O35" s="221"/>
      <c r="P35" s="43">
        <f t="shared" si="0"/>
        <v>14223</v>
      </c>
      <c r="Q35" s="43">
        <v>19</v>
      </c>
      <c r="R35" s="213"/>
    </row>
    <row r="36" ht="15.75" customHeight="1" spans="1:18">
      <c r="A36" s="97">
        <v>30</v>
      </c>
      <c r="B36" s="58"/>
      <c r="C36" s="94"/>
      <c r="D36" s="97" t="s">
        <v>111</v>
      </c>
      <c r="E36" s="213" t="s">
        <v>20</v>
      </c>
      <c r="F36" s="22" t="s">
        <v>19</v>
      </c>
      <c r="G36" s="22" t="s">
        <v>74</v>
      </c>
      <c r="H36" s="53" t="s">
        <v>81</v>
      </c>
      <c r="I36" s="37" t="s">
        <v>76</v>
      </c>
      <c r="J36" s="38" t="s">
        <v>77</v>
      </c>
      <c r="K36" s="218">
        <v>62.38</v>
      </c>
      <c r="L36" s="219"/>
      <c r="M36" s="222"/>
      <c r="N36" s="219"/>
      <c r="O36" s="221"/>
      <c r="P36" s="43">
        <f t="shared" si="0"/>
        <v>14223</v>
      </c>
      <c r="Q36" s="43">
        <v>19</v>
      </c>
      <c r="R36" s="213"/>
    </row>
    <row r="37" ht="15.75" customHeight="1" spans="1:18">
      <c r="A37" s="97">
        <v>31</v>
      </c>
      <c r="B37" s="58"/>
      <c r="C37" s="94"/>
      <c r="D37" s="97" t="s">
        <v>112</v>
      </c>
      <c r="E37" s="213" t="s">
        <v>20</v>
      </c>
      <c r="F37" s="22" t="s">
        <v>19</v>
      </c>
      <c r="G37" s="22" t="s">
        <v>74</v>
      </c>
      <c r="H37" s="53" t="s">
        <v>81</v>
      </c>
      <c r="I37" s="37" t="s">
        <v>76</v>
      </c>
      <c r="J37" s="38" t="s">
        <v>77</v>
      </c>
      <c r="K37" s="218">
        <v>62.38</v>
      </c>
      <c r="L37" s="219"/>
      <c r="M37" s="222"/>
      <c r="N37" s="219"/>
      <c r="O37" s="221"/>
      <c r="P37" s="43">
        <f t="shared" si="0"/>
        <v>14223</v>
      </c>
      <c r="Q37" s="43">
        <v>19</v>
      </c>
      <c r="R37" s="213"/>
    </row>
    <row r="38" ht="15.75" customHeight="1" spans="1:18">
      <c r="A38" s="97">
        <v>32</v>
      </c>
      <c r="B38" s="58"/>
      <c r="C38" s="94"/>
      <c r="D38" s="97" t="s">
        <v>113</v>
      </c>
      <c r="E38" s="213" t="s">
        <v>20</v>
      </c>
      <c r="F38" s="22" t="s">
        <v>19</v>
      </c>
      <c r="G38" s="22" t="s">
        <v>74</v>
      </c>
      <c r="H38" s="53" t="s">
        <v>81</v>
      </c>
      <c r="I38" s="37" t="s">
        <v>76</v>
      </c>
      <c r="J38" s="38" t="s">
        <v>77</v>
      </c>
      <c r="K38" s="218">
        <v>62.38</v>
      </c>
      <c r="L38" s="219"/>
      <c r="M38" s="222"/>
      <c r="N38" s="219"/>
      <c r="O38" s="221"/>
      <c r="P38" s="43">
        <f t="shared" si="0"/>
        <v>14223</v>
      </c>
      <c r="Q38" s="43">
        <v>19</v>
      </c>
      <c r="R38" s="213"/>
    </row>
    <row r="39" ht="15.75" customHeight="1" spans="1:18">
      <c r="A39" s="97">
        <v>33</v>
      </c>
      <c r="B39" s="58"/>
      <c r="C39" s="94"/>
      <c r="D39" s="97" t="s">
        <v>114</v>
      </c>
      <c r="E39" s="213" t="s">
        <v>20</v>
      </c>
      <c r="F39" s="22" t="s">
        <v>19</v>
      </c>
      <c r="G39" s="22" t="s">
        <v>74</v>
      </c>
      <c r="H39" s="53" t="s">
        <v>81</v>
      </c>
      <c r="I39" s="37" t="s">
        <v>76</v>
      </c>
      <c r="J39" s="38" t="s">
        <v>77</v>
      </c>
      <c r="K39" s="218">
        <v>62.38</v>
      </c>
      <c r="L39" s="219"/>
      <c r="M39" s="222"/>
      <c r="N39" s="219"/>
      <c r="O39" s="221"/>
      <c r="P39" s="43">
        <f t="shared" ref="P39:P64" si="1">ROUND(K39*Q39*12,0)</f>
        <v>14223</v>
      </c>
      <c r="Q39" s="43">
        <v>19</v>
      </c>
      <c r="R39" s="213"/>
    </row>
    <row r="40" ht="15.75" customHeight="1" spans="1:18">
      <c r="A40" s="97">
        <v>34</v>
      </c>
      <c r="B40" s="58"/>
      <c r="C40" s="94"/>
      <c r="D40" s="97" t="s">
        <v>115</v>
      </c>
      <c r="E40" s="213" t="s">
        <v>20</v>
      </c>
      <c r="F40" s="22" t="s">
        <v>19</v>
      </c>
      <c r="G40" s="22" t="s">
        <v>74</v>
      </c>
      <c r="H40" s="53" t="s">
        <v>81</v>
      </c>
      <c r="I40" s="37" t="s">
        <v>76</v>
      </c>
      <c r="J40" s="38" t="s">
        <v>77</v>
      </c>
      <c r="K40" s="218">
        <v>62.38</v>
      </c>
      <c r="L40" s="219"/>
      <c r="M40" s="222"/>
      <c r="N40" s="219"/>
      <c r="O40" s="221"/>
      <c r="P40" s="43">
        <f t="shared" si="1"/>
        <v>14223</v>
      </c>
      <c r="Q40" s="43">
        <v>19</v>
      </c>
      <c r="R40" s="213"/>
    </row>
    <row r="41" ht="15.75" customHeight="1" spans="1:18">
      <c r="A41" s="97">
        <v>35</v>
      </c>
      <c r="B41" s="58"/>
      <c r="C41" s="94"/>
      <c r="D41" s="97" t="s">
        <v>116</v>
      </c>
      <c r="E41" s="213" t="s">
        <v>20</v>
      </c>
      <c r="F41" s="22" t="s">
        <v>19</v>
      </c>
      <c r="G41" s="22" t="s">
        <v>74</v>
      </c>
      <c r="H41" s="53" t="s">
        <v>81</v>
      </c>
      <c r="I41" s="37" t="s">
        <v>76</v>
      </c>
      <c r="J41" s="38" t="s">
        <v>77</v>
      </c>
      <c r="K41" s="218">
        <v>67.77</v>
      </c>
      <c r="L41" s="219"/>
      <c r="M41" s="222"/>
      <c r="N41" s="219"/>
      <c r="O41" s="221"/>
      <c r="P41" s="43">
        <f t="shared" si="1"/>
        <v>15452</v>
      </c>
      <c r="Q41" s="43">
        <v>19</v>
      </c>
      <c r="R41" s="213"/>
    </row>
    <row r="42" ht="15.75" customHeight="1" spans="1:18">
      <c r="A42" s="97">
        <v>36</v>
      </c>
      <c r="B42" s="58"/>
      <c r="C42" s="94"/>
      <c r="D42" s="97" t="s">
        <v>117</v>
      </c>
      <c r="E42" s="213" t="s">
        <v>20</v>
      </c>
      <c r="F42" s="22" t="s">
        <v>19</v>
      </c>
      <c r="G42" s="22" t="s">
        <v>74</v>
      </c>
      <c r="H42" s="53" t="s">
        <v>81</v>
      </c>
      <c r="I42" s="37" t="s">
        <v>76</v>
      </c>
      <c r="J42" s="38" t="s">
        <v>77</v>
      </c>
      <c r="K42" s="218">
        <v>62.38</v>
      </c>
      <c r="L42" s="219"/>
      <c r="M42" s="222"/>
      <c r="N42" s="219"/>
      <c r="O42" s="221"/>
      <c r="P42" s="43">
        <f t="shared" si="1"/>
        <v>14223</v>
      </c>
      <c r="Q42" s="43">
        <v>19</v>
      </c>
      <c r="R42" s="213"/>
    </row>
    <row r="43" ht="15.75" customHeight="1" spans="1:18">
      <c r="A43" s="97">
        <v>37</v>
      </c>
      <c r="B43" s="58"/>
      <c r="C43" s="94"/>
      <c r="D43" s="97" t="s">
        <v>118</v>
      </c>
      <c r="E43" s="213" t="s">
        <v>20</v>
      </c>
      <c r="F43" s="22" t="s">
        <v>19</v>
      </c>
      <c r="G43" s="22" t="s">
        <v>74</v>
      </c>
      <c r="H43" s="53" t="s">
        <v>81</v>
      </c>
      <c r="I43" s="37" t="s">
        <v>76</v>
      </c>
      <c r="J43" s="38" t="s">
        <v>77</v>
      </c>
      <c r="K43" s="218">
        <v>54.12</v>
      </c>
      <c r="L43" s="219"/>
      <c r="M43" s="222"/>
      <c r="N43" s="219"/>
      <c r="O43" s="221"/>
      <c r="P43" s="43">
        <f t="shared" si="1"/>
        <v>12339</v>
      </c>
      <c r="Q43" s="43">
        <v>19</v>
      </c>
      <c r="R43" s="213"/>
    </row>
    <row r="44" ht="15.75" customHeight="1" spans="1:18">
      <c r="A44" s="97">
        <v>38</v>
      </c>
      <c r="B44" s="58"/>
      <c r="C44" s="94"/>
      <c r="D44" s="97" t="s">
        <v>119</v>
      </c>
      <c r="E44" s="213" t="s">
        <v>20</v>
      </c>
      <c r="F44" s="22" t="s">
        <v>19</v>
      </c>
      <c r="G44" s="22" t="s">
        <v>74</v>
      </c>
      <c r="H44" s="53" t="s">
        <v>75</v>
      </c>
      <c r="I44" s="37" t="s">
        <v>76</v>
      </c>
      <c r="J44" s="38" t="s">
        <v>77</v>
      </c>
      <c r="K44" s="218">
        <v>367.04</v>
      </c>
      <c r="L44" s="219"/>
      <c r="M44" s="222"/>
      <c r="N44" s="219"/>
      <c r="O44" s="221"/>
      <c r="P44" s="43">
        <f t="shared" si="1"/>
        <v>44045</v>
      </c>
      <c r="Q44" s="43">
        <v>10</v>
      </c>
      <c r="R44" s="213"/>
    </row>
    <row r="45" ht="15.75" customHeight="1" spans="1:18">
      <c r="A45" s="97">
        <v>39</v>
      </c>
      <c r="B45" s="58"/>
      <c r="C45" s="94"/>
      <c r="D45" s="97" t="s">
        <v>120</v>
      </c>
      <c r="E45" s="213" t="s">
        <v>20</v>
      </c>
      <c r="F45" s="22" t="s">
        <v>19</v>
      </c>
      <c r="G45" s="22" t="s">
        <v>74</v>
      </c>
      <c r="H45" s="53" t="s">
        <v>75</v>
      </c>
      <c r="I45" s="37" t="s">
        <v>76</v>
      </c>
      <c r="J45" s="38" t="s">
        <v>77</v>
      </c>
      <c r="K45" s="218">
        <v>329.73</v>
      </c>
      <c r="L45" s="219"/>
      <c r="M45" s="222"/>
      <c r="N45" s="219"/>
      <c r="O45" s="221"/>
      <c r="P45" s="43">
        <f t="shared" si="1"/>
        <v>39568</v>
      </c>
      <c r="Q45" s="43">
        <v>10</v>
      </c>
      <c r="R45" s="213"/>
    </row>
    <row r="46" ht="15.75" customHeight="1" spans="1:18">
      <c r="A46" s="97">
        <v>40</v>
      </c>
      <c r="B46" s="58"/>
      <c r="C46" s="94"/>
      <c r="D46" s="97" t="s">
        <v>121</v>
      </c>
      <c r="E46" s="213" t="s">
        <v>20</v>
      </c>
      <c r="F46" s="22" t="s">
        <v>19</v>
      </c>
      <c r="G46" s="22" t="s">
        <v>74</v>
      </c>
      <c r="H46" s="53" t="s">
        <v>81</v>
      </c>
      <c r="I46" s="37" t="s">
        <v>76</v>
      </c>
      <c r="J46" s="38" t="s">
        <v>77</v>
      </c>
      <c r="K46" s="218">
        <v>48.15</v>
      </c>
      <c r="L46" s="219"/>
      <c r="M46" s="222"/>
      <c r="N46" s="219"/>
      <c r="O46" s="221"/>
      <c r="P46" s="43">
        <f t="shared" si="1"/>
        <v>11556</v>
      </c>
      <c r="Q46" s="43">
        <v>20</v>
      </c>
      <c r="R46" s="86"/>
    </row>
    <row r="47" ht="15.75" customHeight="1" spans="1:18">
      <c r="A47" s="97">
        <v>41</v>
      </c>
      <c r="B47" s="58"/>
      <c r="C47" s="94"/>
      <c r="D47" s="97" t="s">
        <v>122</v>
      </c>
      <c r="E47" s="213" t="s">
        <v>20</v>
      </c>
      <c r="F47" s="22" t="s">
        <v>19</v>
      </c>
      <c r="G47" s="22" t="s">
        <v>74</v>
      </c>
      <c r="H47" s="53" t="s">
        <v>81</v>
      </c>
      <c r="I47" s="37" t="s">
        <v>76</v>
      </c>
      <c r="J47" s="38" t="s">
        <v>77</v>
      </c>
      <c r="K47" s="218">
        <v>157.62</v>
      </c>
      <c r="L47" s="219"/>
      <c r="M47" s="222"/>
      <c r="N47" s="219"/>
      <c r="O47" s="221"/>
      <c r="P47" s="43">
        <f t="shared" si="1"/>
        <v>35937</v>
      </c>
      <c r="Q47" s="43">
        <v>19</v>
      </c>
      <c r="R47" s="86"/>
    </row>
    <row r="48" ht="15.75" customHeight="1" spans="1:18">
      <c r="A48" s="97">
        <v>42</v>
      </c>
      <c r="B48" s="58"/>
      <c r="C48" s="94"/>
      <c r="D48" s="97" t="s">
        <v>123</v>
      </c>
      <c r="E48" s="213" t="s">
        <v>20</v>
      </c>
      <c r="F48" s="22" t="s">
        <v>19</v>
      </c>
      <c r="G48" s="22" t="s">
        <v>74</v>
      </c>
      <c r="H48" s="53" t="s">
        <v>81</v>
      </c>
      <c r="I48" s="37" t="s">
        <v>76</v>
      </c>
      <c r="J48" s="38" t="s">
        <v>77</v>
      </c>
      <c r="K48" s="218">
        <v>110.14</v>
      </c>
      <c r="L48" s="219"/>
      <c r="M48" s="222"/>
      <c r="N48" s="219"/>
      <c r="O48" s="221"/>
      <c r="P48" s="43">
        <f t="shared" si="1"/>
        <v>25112</v>
      </c>
      <c r="Q48" s="43">
        <v>19</v>
      </c>
      <c r="R48" s="86"/>
    </row>
    <row r="49" ht="15.75" customHeight="1" spans="1:18">
      <c r="A49" s="97">
        <v>43</v>
      </c>
      <c r="B49" s="58"/>
      <c r="C49" s="94"/>
      <c r="D49" s="97" t="s">
        <v>124</v>
      </c>
      <c r="E49" s="213" t="s">
        <v>20</v>
      </c>
      <c r="F49" s="22" t="s">
        <v>19</v>
      </c>
      <c r="G49" s="22" t="s">
        <v>74</v>
      </c>
      <c r="H49" s="53" t="s">
        <v>81</v>
      </c>
      <c r="I49" s="37" t="s">
        <v>76</v>
      </c>
      <c r="J49" s="38" t="s">
        <v>77</v>
      </c>
      <c r="K49" s="218">
        <v>19.96</v>
      </c>
      <c r="L49" s="219"/>
      <c r="M49" s="222"/>
      <c r="N49" s="219"/>
      <c r="O49" s="221"/>
      <c r="P49" s="43">
        <f t="shared" si="1"/>
        <v>4551</v>
      </c>
      <c r="Q49" s="43">
        <v>19</v>
      </c>
      <c r="R49" s="86"/>
    </row>
    <row r="50" ht="15.75" customHeight="1" spans="1:18">
      <c r="A50" s="97">
        <v>44</v>
      </c>
      <c r="B50" s="58"/>
      <c r="C50" s="94"/>
      <c r="D50" s="97" t="s">
        <v>125</v>
      </c>
      <c r="E50" s="213" t="s">
        <v>20</v>
      </c>
      <c r="F50" s="22" t="s">
        <v>19</v>
      </c>
      <c r="G50" s="22" t="s">
        <v>74</v>
      </c>
      <c r="H50" s="53" t="s">
        <v>81</v>
      </c>
      <c r="I50" s="37" t="s">
        <v>76</v>
      </c>
      <c r="J50" s="38" t="s">
        <v>77</v>
      </c>
      <c r="K50" s="218">
        <v>42.34</v>
      </c>
      <c r="L50" s="219"/>
      <c r="M50" s="222"/>
      <c r="N50" s="219"/>
      <c r="O50" s="221"/>
      <c r="P50" s="43">
        <f t="shared" si="1"/>
        <v>9654</v>
      </c>
      <c r="Q50" s="43">
        <v>19</v>
      </c>
      <c r="R50" s="86"/>
    </row>
    <row r="51" ht="15.75" customHeight="1" spans="1:18">
      <c r="A51" s="97">
        <v>45</v>
      </c>
      <c r="B51" s="58"/>
      <c r="C51" s="94"/>
      <c r="D51" s="97" t="s">
        <v>126</v>
      </c>
      <c r="E51" s="213" t="s">
        <v>20</v>
      </c>
      <c r="F51" s="22" t="s">
        <v>19</v>
      </c>
      <c r="G51" s="22" t="s">
        <v>74</v>
      </c>
      <c r="H51" s="53" t="s">
        <v>127</v>
      </c>
      <c r="I51" s="37" t="s">
        <v>76</v>
      </c>
      <c r="J51" s="38" t="s">
        <v>77</v>
      </c>
      <c r="K51" s="218">
        <v>107.03</v>
      </c>
      <c r="L51" s="219"/>
      <c r="M51" s="222"/>
      <c r="N51" s="219"/>
      <c r="O51" s="221"/>
      <c r="P51" s="43">
        <f t="shared" si="1"/>
        <v>25687</v>
      </c>
      <c r="Q51" s="43">
        <v>20</v>
      </c>
      <c r="R51" s="86"/>
    </row>
    <row r="52" ht="15.75" customHeight="1" spans="1:18">
      <c r="A52" s="97">
        <v>46</v>
      </c>
      <c r="B52" s="58"/>
      <c r="C52" s="94"/>
      <c r="D52" s="97" t="s">
        <v>128</v>
      </c>
      <c r="E52" s="213" t="s">
        <v>20</v>
      </c>
      <c r="F52" s="22" t="s">
        <v>19</v>
      </c>
      <c r="G52" s="22" t="s">
        <v>74</v>
      </c>
      <c r="H52" s="53" t="s">
        <v>127</v>
      </c>
      <c r="I52" s="37" t="s">
        <v>76</v>
      </c>
      <c r="J52" s="38" t="s">
        <v>77</v>
      </c>
      <c r="K52" s="218">
        <v>62.51</v>
      </c>
      <c r="L52" s="219"/>
      <c r="M52" s="222"/>
      <c r="N52" s="219"/>
      <c r="O52" s="221"/>
      <c r="P52" s="43">
        <f t="shared" si="1"/>
        <v>15753</v>
      </c>
      <c r="Q52" s="43">
        <v>21</v>
      </c>
      <c r="R52" s="86"/>
    </row>
    <row r="53" ht="15.75" customHeight="1" spans="1:18">
      <c r="A53" s="97">
        <v>47</v>
      </c>
      <c r="B53" s="58"/>
      <c r="C53" s="94"/>
      <c r="D53" s="97" t="s">
        <v>129</v>
      </c>
      <c r="E53" s="213" t="s">
        <v>20</v>
      </c>
      <c r="F53" s="22" t="s">
        <v>19</v>
      </c>
      <c r="G53" s="22" t="s">
        <v>74</v>
      </c>
      <c r="H53" s="53" t="s">
        <v>127</v>
      </c>
      <c r="I53" s="37" t="s">
        <v>76</v>
      </c>
      <c r="J53" s="38" t="s">
        <v>77</v>
      </c>
      <c r="K53" s="218">
        <v>62.51</v>
      </c>
      <c r="L53" s="219"/>
      <c r="M53" s="222"/>
      <c r="N53" s="219"/>
      <c r="O53" s="221"/>
      <c r="P53" s="43">
        <f t="shared" si="1"/>
        <v>15753</v>
      </c>
      <c r="Q53" s="43">
        <v>21</v>
      </c>
      <c r="R53" s="86"/>
    </row>
    <row r="54" ht="15.75" customHeight="1" spans="1:18">
      <c r="A54" s="97">
        <v>48</v>
      </c>
      <c r="B54" s="58"/>
      <c r="C54" s="94"/>
      <c r="D54" s="97" t="s">
        <v>130</v>
      </c>
      <c r="E54" s="213" t="s">
        <v>20</v>
      </c>
      <c r="F54" s="22" t="s">
        <v>19</v>
      </c>
      <c r="G54" s="22" t="s">
        <v>74</v>
      </c>
      <c r="H54" s="53" t="s">
        <v>127</v>
      </c>
      <c r="I54" s="37" t="s">
        <v>76</v>
      </c>
      <c r="J54" s="38" t="s">
        <v>77</v>
      </c>
      <c r="K54" s="218">
        <v>66.36</v>
      </c>
      <c r="L54" s="219"/>
      <c r="M54" s="222"/>
      <c r="N54" s="219"/>
      <c r="O54" s="221"/>
      <c r="P54" s="43">
        <f t="shared" si="1"/>
        <v>16723</v>
      </c>
      <c r="Q54" s="43">
        <v>21</v>
      </c>
      <c r="R54" s="86"/>
    </row>
    <row r="55" ht="15.75" customHeight="1" spans="1:18">
      <c r="A55" s="97">
        <v>49</v>
      </c>
      <c r="B55" s="58"/>
      <c r="C55" s="94"/>
      <c r="D55" s="97" t="s">
        <v>131</v>
      </c>
      <c r="E55" s="213" t="s">
        <v>20</v>
      </c>
      <c r="F55" s="22" t="s">
        <v>19</v>
      </c>
      <c r="G55" s="22" t="s">
        <v>74</v>
      </c>
      <c r="H55" s="53" t="s">
        <v>127</v>
      </c>
      <c r="I55" s="37" t="s">
        <v>76</v>
      </c>
      <c r="J55" s="38" t="s">
        <v>77</v>
      </c>
      <c r="K55" s="218">
        <v>64.82</v>
      </c>
      <c r="L55" s="219"/>
      <c r="M55" s="222"/>
      <c r="N55" s="219"/>
      <c r="O55" s="221"/>
      <c r="P55" s="43">
        <f t="shared" si="1"/>
        <v>16335</v>
      </c>
      <c r="Q55" s="43">
        <v>21</v>
      </c>
      <c r="R55" s="86"/>
    </row>
    <row r="56" ht="15.75" customHeight="1" spans="1:18">
      <c r="A56" s="97">
        <v>50</v>
      </c>
      <c r="B56" s="58"/>
      <c r="C56" s="94"/>
      <c r="D56" s="97" t="s">
        <v>132</v>
      </c>
      <c r="E56" s="213" t="s">
        <v>20</v>
      </c>
      <c r="F56" s="22" t="s">
        <v>19</v>
      </c>
      <c r="G56" s="22" t="s">
        <v>74</v>
      </c>
      <c r="H56" s="53" t="s">
        <v>127</v>
      </c>
      <c r="I56" s="37" t="s">
        <v>76</v>
      </c>
      <c r="J56" s="38" t="s">
        <v>77</v>
      </c>
      <c r="K56" s="218">
        <v>64.82</v>
      </c>
      <c r="L56" s="219"/>
      <c r="M56" s="222"/>
      <c r="N56" s="219"/>
      <c r="O56" s="221"/>
      <c r="P56" s="43">
        <f t="shared" si="1"/>
        <v>16335</v>
      </c>
      <c r="Q56" s="43">
        <v>21</v>
      </c>
      <c r="R56" s="86"/>
    </row>
    <row r="57" ht="15.75" customHeight="1" spans="1:18">
      <c r="A57" s="97">
        <v>51</v>
      </c>
      <c r="B57" s="58"/>
      <c r="C57" s="94"/>
      <c r="D57" s="97" t="s">
        <v>133</v>
      </c>
      <c r="E57" s="213" t="s">
        <v>20</v>
      </c>
      <c r="F57" s="22" t="s">
        <v>19</v>
      </c>
      <c r="G57" s="22" t="s">
        <v>74</v>
      </c>
      <c r="H57" s="53" t="s">
        <v>127</v>
      </c>
      <c r="I57" s="37" t="s">
        <v>76</v>
      </c>
      <c r="J57" s="38" t="s">
        <v>77</v>
      </c>
      <c r="K57" s="218">
        <v>86.5</v>
      </c>
      <c r="L57" s="219"/>
      <c r="M57" s="222"/>
      <c r="N57" s="219"/>
      <c r="O57" s="221"/>
      <c r="P57" s="43">
        <f t="shared" si="1"/>
        <v>20760</v>
      </c>
      <c r="Q57" s="43">
        <v>20</v>
      </c>
      <c r="R57" s="86"/>
    </row>
    <row r="58" ht="15.75" customHeight="1" spans="1:18">
      <c r="A58" s="97">
        <v>52</v>
      </c>
      <c r="B58" s="58"/>
      <c r="C58" s="94"/>
      <c r="D58" s="97" t="s">
        <v>134</v>
      </c>
      <c r="E58" s="213" t="s">
        <v>20</v>
      </c>
      <c r="F58" s="22" t="s">
        <v>19</v>
      </c>
      <c r="G58" s="22" t="s">
        <v>74</v>
      </c>
      <c r="H58" s="53" t="s">
        <v>127</v>
      </c>
      <c r="I58" s="37" t="s">
        <v>76</v>
      </c>
      <c r="J58" s="38" t="s">
        <v>77</v>
      </c>
      <c r="K58" s="218">
        <v>85.26</v>
      </c>
      <c r="L58" s="219"/>
      <c r="M58" s="222"/>
      <c r="N58" s="219"/>
      <c r="O58" s="221"/>
      <c r="P58" s="43">
        <f t="shared" si="1"/>
        <v>21486</v>
      </c>
      <c r="Q58" s="43">
        <v>21</v>
      </c>
      <c r="R58" s="86"/>
    </row>
    <row r="59" ht="15.75" customHeight="1" spans="1:18">
      <c r="A59" s="97">
        <v>53</v>
      </c>
      <c r="B59" s="58"/>
      <c r="C59" s="94"/>
      <c r="D59" s="97" t="s">
        <v>135</v>
      </c>
      <c r="E59" s="213" t="s">
        <v>20</v>
      </c>
      <c r="F59" s="22" t="s">
        <v>19</v>
      </c>
      <c r="G59" s="22" t="s">
        <v>74</v>
      </c>
      <c r="H59" s="53" t="s">
        <v>127</v>
      </c>
      <c r="I59" s="37" t="s">
        <v>76</v>
      </c>
      <c r="J59" s="38" t="s">
        <v>77</v>
      </c>
      <c r="K59" s="218">
        <v>166.37</v>
      </c>
      <c r="L59" s="219"/>
      <c r="M59" s="222"/>
      <c r="N59" s="219"/>
      <c r="O59" s="221"/>
      <c r="P59" s="43">
        <f t="shared" si="1"/>
        <v>39929</v>
      </c>
      <c r="Q59" s="43">
        <v>20</v>
      </c>
      <c r="R59" s="86"/>
    </row>
    <row r="60" ht="15.75" customHeight="1" spans="1:18">
      <c r="A60" s="97">
        <v>54</v>
      </c>
      <c r="B60" s="58"/>
      <c r="C60" s="94"/>
      <c r="D60" s="97" t="s">
        <v>136</v>
      </c>
      <c r="E60" s="213" t="s">
        <v>20</v>
      </c>
      <c r="F60" s="22" t="s">
        <v>19</v>
      </c>
      <c r="G60" s="22" t="s">
        <v>74</v>
      </c>
      <c r="H60" s="53" t="s">
        <v>127</v>
      </c>
      <c r="I60" s="37" t="s">
        <v>76</v>
      </c>
      <c r="J60" s="38" t="s">
        <v>77</v>
      </c>
      <c r="K60" s="218">
        <v>58.4</v>
      </c>
      <c r="L60" s="219"/>
      <c r="M60" s="222"/>
      <c r="N60" s="219"/>
      <c r="O60" s="221"/>
      <c r="P60" s="43">
        <f t="shared" si="1"/>
        <v>14016</v>
      </c>
      <c r="Q60" s="43">
        <v>20</v>
      </c>
      <c r="R60" s="86"/>
    </row>
    <row r="61" ht="15.75" customHeight="1" spans="1:18">
      <c r="A61" s="97">
        <v>55</v>
      </c>
      <c r="B61" s="58"/>
      <c r="C61" s="94"/>
      <c r="D61" s="97" t="s">
        <v>137</v>
      </c>
      <c r="E61" s="213" t="s">
        <v>20</v>
      </c>
      <c r="F61" s="22" t="s">
        <v>19</v>
      </c>
      <c r="G61" s="22" t="s">
        <v>74</v>
      </c>
      <c r="H61" s="53" t="s">
        <v>127</v>
      </c>
      <c r="I61" s="37" t="s">
        <v>76</v>
      </c>
      <c r="J61" s="38" t="s">
        <v>77</v>
      </c>
      <c r="K61" s="218">
        <v>19.86</v>
      </c>
      <c r="L61" s="219"/>
      <c r="M61" s="222"/>
      <c r="N61" s="219"/>
      <c r="O61" s="221"/>
      <c r="P61" s="43">
        <f t="shared" si="1"/>
        <v>5005</v>
      </c>
      <c r="Q61" s="43">
        <v>21</v>
      </c>
      <c r="R61" s="86"/>
    </row>
    <row r="62" ht="18.95" customHeight="1" spans="1:18">
      <c r="A62" s="97">
        <v>56</v>
      </c>
      <c r="B62" s="58"/>
      <c r="C62" s="94"/>
      <c r="D62" s="97" t="s">
        <v>138</v>
      </c>
      <c r="E62" s="213" t="s">
        <v>20</v>
      </c>
      <c r="F62" s="22" t="s">
        <v>19</v>
      </c>
      <c r="G62" s="22" t="s">
        <v>74</v>
      </c>
      <c r="H62" s="53" t="s">
        <v>139</v>
      </c>
      <c r="I62" s="37" t="s">
        <v>76</v>
      </c>
      <c r="J62" s="38" t="s">
        <v>77</v>
      </c>
      <c r="K62" s="218">
        <v>219.33</v>
      </c>
      <c r="L62" s="219"/>
      <c r="M62" s="222"/>
      <c r="N62" s="219"/>
      <c r="O62" s="221"/>
      <c r="P62" s="43">
        <f t="shared" si="1"/>
        <v>26320</v>
      </c>
      <c r="Q62" s="43">
        <v>10</v>
      </c>
      <c r="R62" s="86"/>
    </row>
    <row r="63" ht="17.1" customHeight="1" spans="1:18">
      <c r="A63" s="97">
        <v>57</v>
      </c>
      <c r="B63" s="58"/>
      <c r="C63" s="94"/>
      <c r="D63" s="97" t="s">
        <v>140</v>
      </c>
      <c r="E63" s="213" t="s">
        <v>20</v>
      </c>
      <c r="F63" s="22" t="s">
        <v>19</v>
      </c>
      <c r="G63" s="22" t="s">
        <v>74</v>
      </c>
      <c r="H63" s="53" t="s">
        <v>139</v>
      </c>
      <c r="I63" s="37" t="s">
        <v>76</v>
      </c>
      <c r="J63" s="38" t="s">
        <v>77</v>
      </c>
      <c r="K63" s="218">
        <v>161.68</v>
      </c>
      <c r="L63" s="219"/>
      <c r="M63" s="222"/>
      <c r="N63" s="219"/>
      <c r="O63" s="221"/>
      <c r="P63" s="43">
        <f t="shared" si="1"/>
        <v>21342</v>
      </c>
      <c r="Q63" s="43">
        <v>11</v>
      </c>
      <c r="R63" s="86"/>
    </row>
    <row r="64" ht="18.95" customHeight="1" spans="1:18">
      <c r="A64" s="97">
        <v>58</v>
      </c>
      <c r="B64" s="58"/>
      <c r="C64" s="64"/>
      <c r="D64" s="97" t="s">
        <v>141</v>
      </c>
      <c r="E64" s="213" t="s">
        <v>20</v>
      </c>
      <c r="F64" s="22" t="s">
        <v>19</v>
      </c>
      <c r="G64" s="22" t="s">
        <v>74</v>
      </c>
      <c r="H64" s="53" t="s">
        <v>139</v>
      </c>
      <c r="I64" s="37" t="s">
        <v>76</v>
      </c>
      <c r="J64" s="38" t="s">
        <v>77</v>
      </c>
      <c r="K64" s="218">
        <v>277.39</v>
      </c>
      <c r="L64" s="219"/>
      <c r="M64" s="222"/>
      <c r="N64" s="219"/>
      <c r="O64" s="221"/>
      <c r="P64" s="43">
        <f t="shared" si="1"/>
        <v>33287</v>
      </c>
      <c r="Q64" s="43">
        <v>10</v>
      </c>
      <c r="R64" s="86"/>
    </row>
    <row r="65" ht="15.75" customHeight="1" spans="1:18">
      <c r="A65" s="225" t="s">
        <v>142</v>
      </c>
      <c r="B65" s="226"/>
      <c r="C65" s="227"/>
      <c r="D65" s="228"/>
      <c r="E65" s="228"/>
      <c r="F65" s="97"/>
      <c r="G65" s="97"/>
      <c r="H65" s="53"/>
      <c r="I65" s="37"/>
      <c r="J65" s="37"/>
      <c r="K65" s="43">
        <f>SUM(K7:K64)</f>
        <v>9377.83</v>
      </c>
      <c r="L65" s="43"/>
      <c r="M65" s="43"/>
      <c r="N65" s="43"/>
      <c r="O65" s="43"/>
      <c r="P65" s="43">
        <f>SUM(P7:P64)</f>
        <v>2510776</v>
      </c>
      <c r="Q65" s="43"/>
      <c r="R65" s="86"/>
    </row>
    <row r="66" s="88" customFormat="1" spans="1:16">
      <c r="A66" s="88" t="s">
        <v>143</v>
      </c>
      <c r="H66" s="229"/>
      <c r="P66" s="88" t="s">
        <v>144</v>
      </c>
    </row>
    <row r="67" spans="1:1">
      <c r="A67" s="88" t="s">
        <v>145</v>
      </c>
    </row>
  </sheetData>
  <autoFilter ref="A6:S67">
    <extLst/>
  </autoFilter>
  <mergeCells count="24">
    <mergeCell ref="A1:R1"/>
    <mergeCell ref="A3:R3"/>
    <mergeCell ref="L5:O5"/>
    <mergeCell ref="A65:B65"/>
    <mergeCell ref="A5:A6"/>
    <mergeCell ref="B5:B6"/>
    <mergeCell ref="B7:B64"/>
    <mergeCell ref="C5:C6"/>
    <mergeCell ref="C7:C64"/>
    <mergeCell ref="D5:D6"/>
    <mergeCell ref="E5:E6"/>
    <mergeCell ref="F5:F6"/>
    <mergeCell ref="G5:G6"/>
    <mergeCell ref="H5:H6"/>
    <mergeCell ref="I5:I6"/>
    <mergeCell ref="J5:J6"/>
    <mergeCell ref="K5:K6"/>
    <mergeCell ref="L7:L64"/>
    <mergeCell ref="M7:M64"/>
    <mergeCell ref="N7:N64"/>
    <mergeCell ref="O7:O64"/>
    <mergeCell ref="P5:P6"/>
    <mergeCell ref="Q5:Q6"/>
    <mergeCell ref="R5:R6"/>
  </mergeCells>
  <dataValidations count="1">
    <dataValidation type="list" allowBlank="1" showInputMessage="1" showErrorMessage="1" sqref="G7:G64">
      <formula1>"毛坯,简装,精装"</formula1>
    </dataValidation>
  </dataValidations>
  <hyperlinks>
    <hyperlink ref="A1:R1" location="'4-5投资性房地产汇总表'!A1" display="房地产租金评估明细表（津枫庭院）"/>
  </hyperlinks>
  <printOptions horizontalCentered="1"/>
  <pageMargins left="0.669291338582677" right="0.551181102362205" top="0.669291338582677" bottom="0.708661417322835" header="1.02362204724409" footer="0.708661417322835"/>
  <pageSetup paperSize="9" scale="90" fitToHeight="0" orientation="landscape"/>
  <headerFooter scaleWithDoc="0">
    <oddHeader>&amp;R&amp;"宋体,常规"&amp;10
共&amp;"Arial Narrow,常规"&amp;N&amp;"宋体,常规"页第&amp;"Arial Narrow,常规"&amp;P&amp;"宋体,常规"页</odd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6"/>
  <sheetViews>
    <sheetView topLeftCell="B1" workbookViewId="0">
      <pane ySplit="6" topLeftCell="A49" activePane="bottomLeft" state="frozen"/>
      <selection/>
      <selection pane="bottomLeft" activeCell="H58" sqref="H58"/>
    </sheetView>
  </sheetViews>
  <sheetFormatPr defaultColWidth="9" defaultRowHeight="12"/>
  <cols>
    <col min="1" max="1" width="6.875" style="4" customWidth="1"/>
    <col min="2" max="2" width="31.25" style="4" customWidth="1"/>
    <col min="3" max="3" width="12" style="4" hidden="1" customWidth="1"/>
    <col min="4" max="4" width="12.125" style="4" customWidth="1"/>
    <col min="5" max="5" width="11.625" style="4" customWidth="1"/>
    <col min="6" max="6" width="6.375" style="4" customWidth="1"/>
    <col min="7" max="7" width="8.5" style="4" customWidth="1"/>
    <col min="8" max="8" width="5" style="4" customWidth="1"/>
    <col min="9" max="9" width="5" style="4" hidden="1" customWidth="1"/>
    <col min="10" max="10" width="8" style="173" customWidth="1"/>
    <col min="11" max="11" width="7.125" style="4" customWidth="1"/>
    <col min="12" max="12" width="4.5" style="4" customWidth="1"/>
    <col min="13" max="13" width="11.25" style="4" customWidth="1"/>
    <col min="14" max="14" width="9.25" style="4" customWidth="1"/>
    <col min="15" max="15" width="9.5" style="174" customWidth="1"/>
    <col min="16" max="19" width="12.75" style="4" hidden="1" customWidth="1"/>
    <col min="20" max="20" width="10.625" style="4" customWidth="1"/>
    <col min="21" max="16384" width="9" style="4"/>
  </cols>
  <sheetData>
    <row r="1" s="1" customFormat="1" ht="22.5" spans="1:20">
      <c r="A1" s="5" t="s">
        <v>146</v>
      </c>
      <c r="B1" s="5"/>
      <c r="C1" s="5"/>
      <c r="D1" s="5"/>
      <c r="E1" s="5"/>
      <c r="F1" s="5"/>
      <c r="G1" s="5"/>
      <c r="H1" s="5"/>
      <c r="I1" s="5"/>
      <c r="J1" s="182"/>
      <c r="K1" s="5"/>
      <c r="L1" s="5"/>
      <c r="M1" s="5"/>
      <c r="N1" s="5"/>
      <c r="O1" s="5"/>
      <c r="P1" s="5"/>
      <c r="Q1" s="5"/>
      <c r="R1" s="5"/>
      <c r="S1" s="5"/>
      <c r="T1" s="5"/>
    </row>
    <row r="2" spans="2:20">
      <c r="B2" s="6"/>
      <c r="C2" s="6"/>
      <c r="D2" s="6"/>
      <c r="E2" s="6"/>
      <c r="F2" s="6"/>
      <c r="G2" s="6"/>
      <c r="H2" s="6"/>
      <c r="I2" s="6"/>
      <c r="J2" s="183"/>
      <c r="K2" s="6"/>
      <c r="L2" s="6"/>
      <c r="M2" s="6"/>
      <c r="N2" s="6"/>
      <c r="O2" s="184"/>
      <c r="P2" s="6"/>
      <c r="Q2" s="6"/>
      <c r="R2" s="6"/>
      <c r="S2" s="6"/>
      <c r="T2" s="48" t="s">
        <v>51</v>
      </c>
    </row>
    <row r="3" spans="1:20">
      <c r="A3" s="7" t="s">
        <v>52</v>
      </c>
      <c r="B3" s="2"/>
      <c r="C3" s="2"/>
      <c r="D3" s="2"/>
      <c r="E3" s="2"/>
      <c r="F3" s="2"/>
      <c r="G3" s="2"/>
      <c r="H3" s="2"/>
      <c r="I3" s="2"/>
      <c r="J3" s="183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>
      <c r="A4" s="8" t="s">
        <v>147</v>
      </c>
      <c r="B4" s="9"/>
      <c r="C4" s="9"/>
      <c r="D4" s="9"/>
      <c r="E4" s="9"/>
      <c r="F4" s="9"/>
      <c r="G4" s="9"/>
      <c r="H4" s="9"/>
      <c r="I4" s="9"/>
      <c r="J4" s="185"/>
      <c r="K4" s="9"/>
      <c r="L4" s="9"/>
      <c r="T4" s="49" t="s">
        <v>4</v>
      </c>
    </row>
    <row r="5" s="2" customFormat="1" spans="1:20">
      <c r="A5" s="10" t="s">
        <v>54</v>
      </c>
      <c r="B5" s="11" t="s">
        <v>148</v>
      </c>
      <c r="C5" s="12" t="s">
        <v>55</v>
      </c>
      <c r="D5" s="10" t="s">
        <v>56</v>
      </c>
      <c r="E5" s="34" t="s">
        <v>149</v>
      </c>
      <c r="F5" s="34" t="s">
        <v>150</v>
      </c>
      <c r="G5" s="10" t="s">
        <v>57</v>
      </c>
      <c r="H5" s="11" t="s">
        <v>58</v>
      </c>
      <c r="I5" s="13" t="s">
        <v>59</v>
      </c>
      <c r="J5" s="186" t="s">
        <v>60</v>
      </c>
      <c r="K5" s="29" t="s">
        <v>61</v>
      </c>
      <c r="L5" s="30" t="s">
        <v>62</v>
      </c>
      <c r="M5" s="30" t="s">
        <v>63</v>
      </c>
      <c r="N5" s="34" t="s">
        <v>65</v>
      </c>
      <c r="O5" s="187" t="s">
        <v>66</v>
      </c>
      <c r="P5" s="31" t="s">
        <v>64</v>
      </c>
      <c r="Q5" s="32"/>
      <c r="R5" s="32"/>
      <c r="S5" s="33"/>
      <c r="T5" s="29" t="s">
        <v>67</v>
      </c>
    </row>
    <row r="6" s="2" customFormat="1" spans="1:20">
      <c r="A6" s="15"/>
      <c r="B6" s="11"/>
      <c r="C6" s="11"/>
      <c r="D6" s="15"/>
      <c r="E6" s="175"/>
      <c r="F6" s="175"/>
      <c r="G6" s="15"/>
      <c r="H6" s="11"/>
      <c r="I6" s="16"/>
      <c r="J6" s="188"/>
      <c r="K6" s="11"/>
      <c r="L6" s="35"/>
      <c r="M6" s="35"/>
      <c r="N6" s="15"/>
      <c r="O6" s="189"/>
      <c r="P6" s="11" t="s">
        <v>68</v>
      </c>
      <c r="Q6" s="36" t="s">
        <v>69</v>
      </c>
      <c r="R6" s="12" t="s">
        <v>70</v>
      </c>
      <c r="S6" s="11" t="s">
        <v>71</v>
      </c>
      <c r="T6" s="11"/>
    </row>
    <row r="7" spans="1:21">
      <c r="A7" s="18">
        <v>1</v>
      </c>
      <c r="B7" s="57" t="s">
        <v>151</v>
      </c>
      <c r="C7" s="62" t="s">
        <v>32</v>
      </c>
      <c r="D7" s="58" t="s">
        <v>152</v>
      </c>
      <c r="E7" s="176" t="s">
        <v>153</v>
      </c>
      <c r="F7" s="177">
        <v>107</v>
      </c>
      <c r="G7" s="21" t="s">
        <v>20</v>
      </c>
      <c r="H7" s="22" t="s">
        <v>19</v>
      </c>
      <c r="I7" s="22" t="s">
        <v>74</v>
      </c>
      <c r="J7" s="53" t="s">
        <v>154</v>
      </c>
      <c r="K7" s="37" t="s">
        <v>155</v>
      </c>
      <c r="L7" s="38" t="s">
        <v>77</v>
      </c>
      <c r="M7" s="177">
        <v>179.96</v>
      </c>
      <c r="N7" s="43">
        <f>ROUND(M7*O7*12,0)</f>
        <v>82062</v>
      </c>
      <c r="O7" s="190">
        <v>38</v>
      </c>
      <c r="P7" s="103" t="str">
        <f>B7</f>
        <v>湘(2023)株洲市不动产权第0005035号</v>
      </c>
      <c r="Q7" s="100" t="s">
        <v>78</v>
      </c>
      <c r="R7" s="193" t="s">
        <v>156</v>
      </c>
      <c r="S7" s="102">
        <v>125689.45</v>
      </c>
      <c r="T7" s="194"/>
      <c r="U7" s="195"/>
    </row>
    <row r="8" spans="1:21">
      <c r="A8" s="18">
        <v>2</v>
      </c>
      <c r="B8" s="57" t="s">
        <v>157</v>
      </c>
      <c r="C8" s="94"/>
      <c r="D8" s="58"/>
      <c r="E8" s="176" t="s">
        <v>153</v>
      </c>
      <c r="F8" s="177">
        <v>207</v>
      </c>
      <c r="G8" s="21" t="s">
        <v>20</v>
      </c>
      <c r="H8" s="22" t="s">
        <v>19</v>
      </c>
      <c r="I8" s="22" t="s">
        <v>74</v>
      </c>
      <c r="J8" s="53" t="s">
        <v>158</v>
      </c>
      <c r="K8" s="37" t="s">
        <v>155</v>
      </c>
      <c r="L8" s="38" t="s">
        <v>77</v>
      </c>
      <c r="M8" s="177">
        <v>655.77</v>
      </c>
      <c r="N8" s="43">
        <f t="shared" ref="N8:N52" si="0">ROUND(M8*O8*12,0)</f>
        <v>157385</v>
      </c>
      <c r="O8" s="190">
        <v>20</v>
      </c>
      <c r="P8" s="103" t="str">
        <f t="shared" ref="P8:P52" si="1">B8</f>
        <v>湘(2023)株洲市不动产权第0005036号</v>
      </c>
      <c r="Q8" s="100"/>
      <c r="R8" s="193"/>
      <c r="S8" s="102"/>
      <c r="T8" s="105"/>
      <c r="U8" s="195"/>
    </row>
    <row r="9" spans="1:21">
      <c r="A9" s="18">
        <v>3</v>
      </c>
      <c r="B9" s="178" t="s">
        <v>159</v>
      </c>
      <c r="C9" s="94"/>
      <c r="D9" s="58"/>
      <c r="E9" s="176" t="s">
        <v>160</v>
      </c>
      <c r="F9" s="177">
        <v>1101</v>
      </c>
      <c r="G9" s="21" t="s">
        <v>20</v>
      </c>
      <c r="H9" s="22" t="s">
        <v>19</v>
      </c>
      <c r="I9" s="22" t="s">
        <v>74</v>
      </c>
      <c r="J9" s="53" t="s">
        <v>161</v>
      </c>
      <c r="K9" s="37" t="s">
        <v>155</v>
      </c>
      <c r="L9" s="38" t="s">
        <v>77</v>
      </c>
      <c r="M9" s="177">
        <v>121.09</v>
      </c>
      <c r="N9" s="43">
        <f t="shared" si="0"/>
        <v>55217</v>
      </c>
      <c r="O9" s="190">
        <v>38</v>
      </c>
      <c r="P9" s="100" t="str">
        <f t="shared" si="1"/>
        <v>湘(2023)株洲市不动产权第0009098号</v>
      </c>
      <c r="Q9" s="100"/>
      <c r="R9" s="193"/>
      <c r="S9" s="102">
        <v>62844.53</v>
      </c>
      <c r="T9" s="105"/>
      <c r="U9" s="195"/>
    </row>
    <row r="10" spans="1:21">
      <c r="A10" s="18">
        <v>4</v>
      </c>
      <c r="B10" s="179"/>
      <c r="C10" s="94"/>
      <c r="D10" s="58"/>
      <c r="E10" s="176" t="s">
        <v>160</v>
      </c>
      <c r="F10" s="177">
        <v>1102</v>
      </c>
      <c r="G10" s="21" t="s">
        <v>20</v>
      </c>
      <c r="H10" s="22" t="s">
        <v>19</v>
      </c>
      <c r="I10" s="22" t="s">
        <v>74</v>
      </c>
      <c r="J10" s="53" t="s">
        <v>161</v>
      </c>
      <c r="K10" s="37" t="s">
        <v>155</v>
      </c>
      <c r="L10" s="38" t="s">
        <v>77</v>
      </c>
      <c r="M10" s="177">
        <v>140.45</v>
      </c>
      <c r="N10" s="43">
        <f t="shared" si="0"/>
        <v>64045</v>
      </c>
      <c r="O10" s="190">
        <v>38</v>
      </c>
      <c r="P10" s="100"/>
      <c r="Q10" s="100"/>
      <c r="R10" s="193"/>
      <c r="S10" s="102"/>
      <c r="T10" s="105"/>
      <c r="U10" s="195"/>
    </row>
    <row r="11" spans="1:21">
      <c r="A11" s="18">
        <v>5</v>
      </c>
      <c r="B11" s="179"/>
      <c r="C11" s="94"/>
      <c r="D11" s="58"/>
      <c r="E11" s="176" t="s">
        <v>160</v>
      </c>
      <c r="F11" s="177">
        <v>1103</v>
      </c>
      <c r="G11" s="21" t="s">
        <v>20</v>
      </c>
      <c r="H11" s="22" t="s">
        <v>19</v>
      </c>
      <c r="I11" s="22" t="s">
        <v>74</v>
      </c>
      <c r="J11" s="53" t="s">
        <v>161</v>
      </c>
      <c r="K11" s="37" t="s">
        <v>155</v>
      </c>
      <c r="L11" s="38" t="s">
        <v>77</v>
      </c>
      <c r="M11" s="177">
        <v>129.54</v>
      </c>
      <c r="N11" s="43">
        <f t="shared" si="0"/>
        <v>59070</v>
      </c>
      <c r="O11" s="190">
        <v>38</v>
      </c>
      <c r="P11" s="100"/>
      <c r="Q11" s="100"/>
      <c r="R11" s="193"/>
      <c r="S11" s="102"/>
      <c r="T11" s="105"/>
      <c r="U11" s="195"/>
    </row>
    <row r="12" spans="1:21">
      <c r="A12" s="18">
        <v>6</v>
      </c>
      <c r="B12" s="179"/>
      <c r="C12" s="94"/>
      <c r="D12" s="58"/>
      <c r="E12" s="176" t="s">
        <v>160</v>
      </c>
      <c r="F12" s="177">
        <v>1104</v>
      </c>
      <c r="G12" s="21" t="s">
        <v>20</v>
      </c>
      <c r="H12" s="22" t="s">
        <v>19</v>
      </c>
      <c r="I12" s="22" t="s">
        <v>74</v>
      </c>
      <c r="J12" s="53" t="s">
        <v>161</v>
      </c>
      <c r="K12" s="37" t="s">
        <v>155</v>
      </c>
      <c r="L12" s="38" t="s">
        <v>77</v>
      </c>
      <c r="M12" s="177">
        <v>987.43</v>
      </c>
      <c r="N12" s="43">
        <f t="shared" si="0"/>
        <v>402871</v>
      </c>
      <c r="O12" s="190">
        <v>34</v>
      </c>
      <c r="P12" s="100"/>
      <c r="Q12" s="100"/>
      <c r="R12" s="193"/>
      <c r="S12" s="102"/>
      <c r="T12" s="105"/>
      <c r="U12" s="195"/>
    </row>
    <row r="13" spans="1:21">
      <c r="A13" s="18">
        <v>7</v>
      </c>
      <c r="B13" s="179"/>
      <c r="C13" s="94"/>
      <c r="D13" s="58"/>
      <c r="E13" s="176" t="s">
        <v>160</v>
      </c>
      <c r="F13" s="177">
        <v>1201</v>
      </c>
      <c r="G13" s="21" t="s">
        <v>20</v>
      </c>
      <c r="H13" s="22" t="s">
        <v>19</v>
      </c>
      <c r="I13" s="22" t="s">
        <v>74</v>
      </c>
      <c r="J13" s="53" t="s">
        <v>162</v>
      </c>
      <c r="K13" s="37" t="s">
        <v>155</v>
      </c>
      <c r="L13" s="38" t="s">
        <v>77</v>
      </c>
      <c r="M13" s="177">
        <v>1632.68</v>
      </c>
      <c r="N13" s="43">
        <f t="shared" si="0"/>
        <v>372251</v>
      </c>
      <c r="O13" s="190">
        <v>19</v>
      </c>
      <c r="P13" s="100"/>
      <c r="Q13" s="100"/>
      <c r="R13" s="193"/>
      <c r="S13" s="102"/>
      <c r="T13" s="105"/>
      <c r="U13" s="195"/>
    </row>
    <row r="14" spans="1:21">
      <c r="A14" s="18">
        <v>8</v>
      </c>
      <c r="B14" s="180"/>
      <c r="C14" s="94"/>
      <c r="D14" s="58"/>
      <c r="E14" s="176" t="s">
        <v>160</v>
      </c>
      <c r="F14" s="177">
        <v>1301</v>
      </c>
      <c r="G14" s="21" t="s">
        <v>20</v>
      </c>
      <c r="H14" s="22" t="s">
        <v>19</v>
      </c>
      <c r="I14" s="22" t="s">
        <v>74</v>
      </c>
      <c r="J14" s="53" t="s">
        <v>163</v>
      </c>
      <c r="K14" s="37" t="s">
        <v>155</v>
      </c>
      <c r="L14" s="38" t="s">
        <v>77</v>
      </c>
      <c r="M14" s="177">
        <v>1133.03</v>
      </c>
      <c r="N14" s="43">
        <f t="shared" si="0"/>
        <v>231138</v>
      </c>
      <c r="O14" s="190">
        <v>17</v>
      </c>
      <c r="P14" s="100"/>
      <c r="Q14" s="100"/>
      <c r="R14" s="193"/>
      <c r="S14" s="102"/>
      <c r="T14" s="105"/>
      <c r="U14" s="195"/>
    </row>
    <row r="15" spans="1:21">
      <c r="A15" s="18">
        <v>9</v>
      </c>
      <c r="B15" s="57" t="s">
        <v>164</v>
      </c>
      <c r="C15" s="94"/>
      <c r="D15" s="58"/>
      <c r="E15" s="176" t="s">
        <v>165</v>
      </c>
      <c r="F15" s="177" t="s">
        <v>166</v>
      </c>
      <c r="G15" s="21" t="s">
        <v>20</v>
      </c>
      <c r="H15" s="22" t="s">
        <v>19</v>
      </c>
      <c r="I15" s="22" t="s">
        <v>74</v>
      </c>
      <c r="J15" s="53" t="s">
        <v>154</v>
      </c>
      <c r="K15" s="37" t="s">
        <v>155</v>
      </c>
      <c r="L15" s="38" t="s">
        <v>77</v>
      </c>
      <c r="M15" s="177">
        <v>135.09</v>
      </c>
      <c r="N15" s="43">
        <f t="shared" si="0"/>
        <v>47011</v>
      </c>
      <c r="O15" s="190">
        <v>29</v>
      </c>
      <c r="P15" s="103" t="str">
        <f t="shared" si="1"/>
        <v>湘(2023)株洲市不动产权第0005009号</v>
      </c>
      <c r="Q15" s="100"/>
      <c r="R15" s="193"/>
      <c r="S15" s="102"/>
      <c r="T15" s="105"/>
      <c r="U15" s="195"/>
    </row>
    <row r="16" spans="1:21">
      <c r="A16" s="18">
        <v>10</v>
      </c>
      <c r="B16" s="57" t="s">
        <v>167</v>
      </c>
      <c r="C16" s="94"/>
      <c r="D16" s="58"/>
      <c r="E16" s="176" t="s">
        <v>165</v>
      </c>
      <c r="F16" s="177" t="s">
        <v>168</v>
      </c>
      <c r="G16" s="21" t="s">
        <v>20</v>
      </c>
      <c r="H16" s="22" t="s">
        <v>19</v>
      </c>
      <c r="I16" s="22" t="s">
        <v>74</v>
      </c>
      <c r="J16" s="53" t="s">
        <v>154</v>
      </c>
      <c r="K16" s="37" t="s">
        <v>155</v>
      </c>
      <c r="L16" s="38" t="s">
        <v>77</v>
      </c>
      <c r="M16" s="177">
        <v>180.91</v>
      </c>
      <c r="N16" s="43">
        <f t="shared" si="0"/>
        <v>62957</v>
      </c>
      <c r="O16" s="190">
        <v>29</v>
      </c>
      <c r="P16" s="103" t="str">
        <f t="shared" si="1"/>
        <v>湘(2023)株洲市不动产权第0005010号</v>
      </c>
      <c r="Q16" s="100"/>
      <c r="R16" s="193"/>
      <c r="S16" s="102"/>
      <c r="T16" s="105"/>
      <c r="U16" s="195"/>
    </row>
    <row r="17" spans="1:21">
      <c r="A17" s="18">
        <v>11</v>
      </c>
      <c r="B17" s="57" t="s">
        <v>169</v>
      </c>
      <c r="C17" s="94"/>
      <c r="D17" s="58"/>
      <c r="E17" s="176" t="s">
        <v>165</v>
      </c>
      <c r="F17" s="177" t="s">
        <v>170</v>
      </c>
      <c r="G17" s="21" t="s">
        <v>20</v>
      </c>
      <c r="H17" s="22" t="s">
        <v>19</v>
      </c>
      <c r="I17" s="22" t="s">
        <v>74</v>
      </c>
      <c r="J17" s="53" t="s">
        <v>154</v>
      </c>
      <c r="K17" s="37" t="s">
        <v>155</v>
      </c>
      <c r="L17" s="38" t="s">
        <v>77</v>
      </c>
      <c r="M17" s="177">
        <v>156.24</v>
      </c>
      <c r="N17" s="43">
        <f t="shared" si="0"/>
        <v>54372</v>
      </c>
      <c r="O17" s="190">
        <v>29</v>
      </c>
      <c r="P17" s="103" t="str">
        <f t="shared" si="1"/>
        <v>湘(2023)株洲市不动产权第0005011号</v>
      </c>
      <c r="Q17" s="100"/>
      <c r="R17" s="193"/>
      <c r="S17" s="102"/>
      <c r="T17" s="105"/>
      <c r="U17" s="195"/>
    </row>
    <row r="18" spans="1:21">
      <c r="A18" s="18">
        <v>12</v>
      </c>
      <c r="B18" s="57" t="s">
        <v>171</v>
      </c>
      <c r="C18" s="94"/>
      <c r="D18" s="58"/>
      <c r="E18" s="176" t="s">
        <v>165</v>
      </c>
      <c r="F18" s="177" t="s">
        <v>172</v>
      </c>
      <c r="G18" s="21" t="s">
        <v>20</v>
      </c>
      <c r="H18" s="22" t="s">
        <v>19</v>
      </c>
      <c r="I18" s="22" t="s">
        <v>74</v>
      </c>
      <c r="J18" s="53" t="s">
        <v>154</v>
      </c>
      <c r="K18" s="37" t="s">
        <v>155</v>
      </c>
      <c r="L18" s="38" t="s">
        <v>77</v>
      </c>
      <c r="M18" s="177">
        <v>184.34</v>
      </c>
      <c r="N18" s="43">
        <f t="shared" si="0"/>
        <v>64150</v>
      </c>
      <c r="O18" s="190">
        <v>29</v>
      </c>
      <c r="P18" s="103" t="str">
        <f t="shared" si="1"/>
        <v>湘(2023)株洲市不动产权第0005015号</v>
      </c>
      <c r="Q18" s="100"/>
      <c r="R18" s="193"/>
      <c r="S18" s="102"/>
      <c r="T18" s="105"/>
      <c r="U18" s="195"/>
    </row>
    <row r="19" spans="1:21">
      <c r="A19" s="18">
        <v>13</v>
      </c>
      <c r="B19" s="57" t="s">
        <v>173</v>
      </c>
      <c r="C19" s="94"/>
      <c r="D19" s="58"/>
      <c r="E19" s="176" t="s">
        <v>165</v>
      </c>
      <c r="F19" s="177" t="s">
        <v>174</v>
      </c>
      <c r="G19" s="21" t="s">
        <v>20</v>
      </c>
      <c r="H19" s="22" t="s">
        <v>19</v>
      </c>
      <c r="I19" s="22" t="s">
        <v>74</v>
      </c>
      <c r="J19" s="53" t="s">
        <v>154</v>
      </c>
      <c r="K19" s="37" t="s">
        <v>155</v>
      </c>
      <c r="L19" s="38" t="s">
        <v>77</v>
      </c>
      <c r="M19" s="177">
        <v>244.78</v>
      </c>
      <c r="N19" s="43">
        <f t="shared" si="0"/>
        <v>79309</v>
      </c>
      <c r="O19" s="190">
        <v>27</v>
      </c>
      <c r="P19" s="103" t="str">
        <f t="shared" si="1"/>
        <v>湘(2023)株洲市不动产权第0005013号</v>
      </c>
      <c r="Q19" s="100"/>
      <c r="R19" s="193"/>
      <c r="S19" s="102"/>
      <c r="T19" s="105"/>
      <c r="U19" s="195"/>
    </row>
    <row r="20" spans="1:21">
      <c r="A20" s="18">
        <v>14</v>
      </c>
      <c r="B20" s="57" t="s">
        <v>175</v>
      </c>
      <c r="C20" s="94"/>
      <c r="D20" s="58"/>
      <c r="E20" s="176" t="s">
        <v>165</v>
      </c>
      <c r="F20" s="177" t="s">
        <v>176</v>
      </c>
      <c r="G20" s="21" t="s">
        <v>20</v>
      </c>
      <c r="H20" s="22" t="s">
        <v>19</v>
      </c>
      <c r="I20" s="22" t="s">
        <v>74</v>
      </c>
      <c r="J20" s="53" t="s">
        <v>154</v>
      </c>
      <c r="K20" s="37" t="s">
        <v>155</v>
      </c>
      <c r="L20" s="38" t="s">
        <v>77</v>
      </c>
      <c r="M20" s="177">
        <v>206.96</v>
      </c>
      <c r="N20" s="43">
        <f t="shared" si="0"/>
        <v>67055</v>
      </c>
      <c r="O20" s="190">
        <v>27</v>
      </c>
      <c r="P20" s="103" t="str">
        <f t="shared" si="1"/>
        <v>湘(2023)株洲市不动产权第0005014号</v>
      </c>
      <c r="Q20" s="100"/>
      <c r="R20" s="193"/>
      <c r="S20" s="102"/>
      <c r="T20" s="105"/>
      <c r="U20" s="195"/>
    </row>
    <row r="21" spans="1:21">
      <c r="A21" s="18">
        <v>15</v>
      </c>
      <c r="B21" s="57" t="s">
        <v>177</v>
      </c>
      <c r="C21" s="94"/>
      <c r="D21" s="58"/>
      <c r="E21" s="176" t="s">
        <v>165</v>
      </c>
      <c r="F21" s="177">
        <v>211</v>
      </c>
      <c r="G21" s="21" t="s">
        <v>20</v>
      </c>
      <c r="H21" s="22" t="s">
        <v>19</v>
      </c>
      <c r="I21" s="22" t="s">
        <v>74</v>
      </c>
      <c r="J21" s="53" t="s">
        <v>158</v>
      </c>
      <c r="K21" s="37" t="s">
        <v>155</v>
      </c>
      <c r="L21" s="38" t="s">
        <v>77</v>
      </c>
      <c r="M21" s="177">
        <v>664.15</v>
      </c>
      <c r="N21" s="43">
        <f t="shared" si="0"/>
        <v>151426</v>
      </c>
      <c r="O21" s="190">
        <v>19</v>
      </c>
      <c r="P21" s="103" t="str">
        <f t="shared" si="1"/>
        <v>湘(2023)株洲市不动产权第0009732号</v>
      </c>
      <c r="Q21" s="100"/>
      <c r="R21" s="193"/>
      <c r="S21" s="102"/>
      <c r="T21" s="105"/>
      <c r="U21" s="195"/>
    </row>
    <row r="22" spans="1:21">
      <c r="A22" s="18">
        <v>16</v>
      </c>
      <c r="B22" s="57" t="s">
        <v>178</v>
      </c>
      <c r="C22" s="94"/>
      <c r="D22" s="58"/>
      <c r="E22" s="176" t="s">
        <v>179</v>
      </c>
      <c r="F22" s="177" t="s">
        <v>180</v>
      </c>
      <c r="G22" s="21" t="s">
        <v>20</v>
      </c>
      <c r="H22" s="22" t="s">
        <v>19</v>
      </c>
      <c r="I22" s="22" t="s">
        <v>74</v>
      </c>
      <c r="J22" s="53" t="s">
        <v>154</v>
      </c>
      <c r="K22" s="37" t="s">
        <v>181</v>
      </c>
      <c r="L22" s="38" t="s">
        <v>77</v>
      </c>
      <c r="M22" s="177">
        <v>248.31</v>
      </c>
      <c r="N22" s="43">
        <f t="shared" si="0"/>
        <v>77473</v>
      </c>
      <c r="O22" s="190">
        <v>26</v>
      </c>
      <c r="P22" s="103" t="str">
        <f t="shared" si="1"/>
        <v>湘(2023)株洲市不动产权第0005022号</v>
      </c>
      <c r="Q22" s="100"/>
      <c r="R22" s="193"/>
      <c r="S22" s="102">
        <v>125689.45</v>
      </c>
      <c r="T22" s="105"/>
      <c r="U22" s="195"/>
    </row>
    <row r="23" spans="1:21">
      <c r="A23" s="18">
        <v>17</v>
      </c>
      <c r="B23" s="57" t="s">
        <v>182</v>
      </c>
      <c r="C23" s="94"/>
      <c r="D23" s="58"/>
      <c r="E23" s="176" t="s">
        <v>179</v>
      </c>
      <c r="F23" s="177" t="s">
        <v>183</v>
      </c>
      <c r="G23" s="21" t="s">
        <v>20</v>
      </c>
      <c r="H23" s="22" t="s">
        <v>19</v>
      </c>
      <c r="I23" s="22" t="s">
        <v>74</v>
      </c>
      <c r="J23" s="53" t="s">
        <v>154</v>
      </c>
      <c r="K23" s="37" t="s">
        <v>181</v>
      </c>
      <c r="L23" s="38" t="s">
        <v>77</v>
      </c>
      <c r="M23" s="177">
        <v>167.08</v>
      </c>
      <c r="N23" s="43">
        <f t="shared" si="0"/>
        <v>54134</v>
      </c>
      <c r="O23" s="190">
        <v>27</v>
      </c>
      <c r="P23" s="103" t="str">
        <f t="shared" si="1"/>
        <v>湘(2023)株洲市不动产权第0005026号</v>
      </c>
      <c r="Q23" s="100"/>
      <c r="R23" s="193"/>
      <c r="S23" s="102"/>
      <c r="T23" s="105"/>
      <c r="U23" s="195"/>
    </row>
    <row r="24" spans="1:21">
      <c r="A24" s="18">
        <v>18</v>
      </c>
      <c r="B24" s="57" t="s">
        <v>184</v>
      </c>
      <c r="C24" s="94"/>
      <c r="D24" s="58"/>
      <c r="E24" s="176" t="s">
        <v>179</v>
      </c>
      <c r="F24" s="177" t="s">
        <v>185</v>
      </c>
      <c r="G24" s="21" t="s">
        <v>20</v>
      </c>
      <c r="H24" s="22" t="s">
        <v>19</v>
      </c>
      <c r="I24" s="22" t="s">
        <v>74</v>
      </c>
      <c r="J24" s="53" t="s">
        <v>154</v>
      </c>
      <c r="K24" s="37" t="s">
        <v>181</v>
      </c>
      <c r="L24" s="38" t="s">
        <v>77</v>
      </c>
      <c r="M24" s="177">
        <v>139.82</v>
      </c>
      <c r="N24" s="43">
        <f t="shared" si="0"/>
        <v>45302</v>
      </c>
      <c r="O24" s="190">
        <v>27</v>
      </c>
      <c r="P24" s="103" t="str">
        <f t="shared" si="1"/>
        <v>湘(2023)株洲市不动产权第0005025号</v>
      </c>
      <c r="Q24" s="100"/>
      <c r="R24" s="193"/>
      <c r="S24" s="102"/>
      <c r="T24" s="105"/>
      <c r="U24" s="195"/>
    </row>
    <row r="25" spans="1:21">
      <c r="A25" s="18">
        <v>19</v>
      </c>
      <c r="B25" s="57" t="s">
        <v>186</v>
      </c>
      <c r="C25" s="94"/>
      <c r="D25" s="58"/>
      <c r="E25" s="176" t="s">
        <v>179</v>
      </c>
      <c r="F25" s="177">
        <v>119</v>
      </c>
      <c r="G25" s="21" t="s">
        <v>20</v>
      </c>
      <c r="H25" s="22" t="s">
        <v>19</v>
      </c>
      <c r="I25" s="22" t="s">
        <v>74</v>
      </c>
      <c r="J25" s="53" t="s">
        <v>154</v>
      </c>
      <c r="K25" s="37" t="s">
        <v>181</v>
      </c>
      <c r="L25" s="38" t="s">
        <v>77</v>
      </c>
      <c r="M25" s="177">
        <v>98.25</v>
      </c>
      <c r="N25" s="43">
        <f t="shared" si="0"/>
        <v>45981</v>
      </c>
      <c r="O25" s="190">
        <v>39</v>
      </c>
      <c r="P25" s="103" t="str">
        <f t="shared" si="1"/>
        <v>湘(2023)株洲市不动产权第0005030号</v>
      </c>
      <c r="Q25" s="100"/>
      <c r="R25" s="193"/>
      <c r="S25" s="102"/>
      <c r="T25" s="105"/>
      <c r="U25" s="195"/>
    </row>
    <row r="26" spans="1:21">
      <c r="A26" s="18">
        <v>20</v>
      </c>
      <c r="B26" s="57" t="s">
        <v>187</v>
      </c>
      <c r="C26" s="94"/>
      <c r="D26" s="58"/>
      <c r="E26" s="176" t="s">
        <v>179</v>
      </c>
      <c r="F26" s="177">
        <v>115</v>
      </c>
      <c r="G26" s="21" t="s">
        <v>20</v>
      </c>
      <c r="H26" s="22" t="s">
        <v>19</v>
      </c>
      <c r="I26" s="22" t="s">
        <v>74</v>
      </c>
      <c r="J26" s="53" t="s">
        <v>154</v>
      </c>
      <c r="K26" s="37" t="s">
        <v>181</v>
      </c>
      <c r="L26" s="38" t="s">
        <v>77</v>
      </c>
      <c r="M26" s="177">
        <v>67.88</v>
      </c>
      <c r="N26" s="43">
        <f t="shared" si="0"/>
        <v>33397</v>
      </c>
      <c r="O26" s="190">
        <v>41</v>
      </c>
      <c r="P26" s="103" t="str">
        <f t="shared" si="1"/>
        <v>湘(2023)株洲市不动产权第0005027号</v>
      </c>
      <c r="Q26" s="100"/>
      <c r="R26" s="193"/>
      <c r="S26" s="102"/>
      <c r="T26" s="105"/>
      <c r="U26" s="195"/>
    </row>
    <row r="27" spans="1:21">
      <c r="A27" s="18">
        <v>21</v>
      </c>
      <c r="B27" s="57" t="s">
        <v>188</v>
      </c>
      <c r="C27" s="94"/>
      <c r="D27" s="58"/>
      <c r="E27" s="176" t="s">
        <v>179</v>
      </c>
      <c r="F27" s="177">
        <v>117</v>
      </c>
      <c r="G27" s="21" t="s">
        <v>20</v>
      </c>
      <c r="H27" s="22" t="s">
        <v>19</v>
      </c>
      <c r="I27" s="22" t="s">
        <v>74</v>
      </c>
      <c r="J27" s="53" t="s">
        <v>154</v>
      </c>
      <c r="K27" s="37" t="s">
        <v>181</v>
      </c>
      <c r="L27" s="38" t="s">
        <v>77</v>
      </c>
      <c r="M27" s="177">
        <v>55.31</v>
      </c>
      <c r="N27" s="43">
        <f t="shared" si="0"/>
        <v>27213</v>
      </c>
      <c r="O27" s="190">
        <v>41</v>
      </c>
      <c r="P27" s="103" t="str">
        <f t="shared" si="1"/>
        <v>湘(2023)株洲市不动产权第0005028号</v>
      </c>
      <c r="Q27" s="100"/>
      <c r="R27" s="193"/>
      <c r="S27" s="102"/>
      <c r="T27" s="105"/>
      <c r="U27" s="195"/>
    </row>
    <row r="28" spans="1:21">
      <c r="A28" s="18">
        <v>22</v>
      </c>
      <c r="B28" s="57" t="s">
        <v>189</v>
      </c>
      <c r="C28" s="94"/>
      <c r="D28" s="58"/>
      <c r="E28" s="176" t="s">
        <v>179</v>
      </c>
      <c r="F28" s="177">
        <v>118</v>
      </c>
      <c r="G28" s="21" t="s">
        <v>20</v>
      </c>
      <c r="H28" s="22" t="s">
        <v>19</v>
      </c>
      <c r="I28" s="22" t="s">
        <v>74</v>
      </c>
      <c r="J28" s="53" t="s">
        <v>154</v>
      </c>
      <c r="K28" s="37" t="s">
        <v>181</v>
      </c>
      <c r="L28" s="38" t="s">
        <v>77</v>
      </c>
      <c r="M28" s="177">
        <v>130.04</v>
      </c>
      <c r="N28" s="43">
        <f t="shared" si="0"/>
        <v>63980</v>
      </c>
      <c r="O28" s="190">
        <v>41</v>
      </c>
      <c r="P28" s="103" t="str">
        <f t="shared" si="1"/>
        <v>湘(2023)株洲市不动产权第0005032号</v>
      </c>
      <c r="Q28" s="100"/>
      <c r="R28" s="193"/>
      <c r="S28" s="102"/>
      <c r="T28" s="105"/>
      <c r="U28" s="195"/>
    </row>
    <row r="29" spans="1:21">
      <c r="A29" s="18">
        <v>23</v>
      </c>
      <c r="B29" s="57" t="s">
        <v>190</v>
      </c>
      <c r="C29" s="94"/>
      <c r="D29" s="58"/>
      <c r="E29" s="176" t="s">
        <v>179</v>
      </c>
      <c r="F29" s="177">
        <v>120</v>
      </c>
      <c r="G29" s="21" t="s">
        <v>20</v>
      </c>
      <c r="H29" s="22" t="s">
        <v>19</v>
      </c>
      <c r="I29" s="22" t="s">
        <v>74</v>
      </c>
      <c r="J29" s="53" t="s">
        <v>154</v>
      </c>
      <c r="K29" s="37" t="s">
        <v>181</v>
      </c>
      <c r="L29" s="38" t="s">
        <v>77</v>
      </c>
      <c r="M29" s="177">
        <v>88.73</v>
      </c>
      <c r="N29" s="43">
        <f t="shared" si="0"/>
        <v>43655</v>
      </c>
      <c r="O29" s="190">
        <v>41</v>
      </c>
      <c r="P29" s="103" t="str">
        <f t="shared" si="1"/>
        <v>湘(2023)株洲市不动产权第0005031号</v>
      </c>
      <c r="Q29" s="100"/>
      <c r="R29" s="193"/>
      <c r="S29" s="102"/>
      <c r="T29" s="105"/>
      <c r="U29" s="195"/>
    </row>
    <row r="30" spans="1:21">
      <c r="A30" s="18">
        <v>24</v>
      </c>
      <c r="B30" s="57" t="s">
        <v>191</v>
      </c>
      <c r="C30" s="94"/>
      <c r="D30" s="58"/>
      <c r="E30" s="176" t="s">
        <v>179</v>
      </c>
      <c r="F30" s="177" t="s">
        <v>166</v>
      </c>
      <c r="G30" s="21" t="s">
        <v>20</v>
      </c>
      <c r="H30" s="22" t="s">
        <v>19</v>
      </c>
      <c r="I30" s="22" t="s">
        <v>74</v>
      </c>
      <c r="J30" s="53" t="s">
        <v>154</v>
      </c>
      <c r="K30" s="37" t="s">
        <v>181</v>
      </c>
      <c r="L30" s="38" t="s">
        <v>77</v>
      </c>
      <c r="M30" s="177">
        <v>183.72</v>
      </c>
      <c r="N30" s="43">
        <f t="shared" si="0"/>
        <v>59525</v>
      </c>
      <c r="O30" s="190">
        <v>27</v>
      </c>
      <c r="P30" s="103" t="str">
        <f t="shared" si="1"/>
        <v>湘(2023)株洲市不动产权第0005023号</v>
      </c>
      <c r="Q30" s="100"/>
      <c r="R30" s="193"/>
      <c r="S30" s="102"/>
      <c r="T30" s="105"/>
      <c r="U30" s="195"/>
    </row>
    <row r="31" spans="1:21">
      <c r="A31" s="18">
        <v>25</v>
      </c>
      <c r="B31" s="57" t="s">
        <v>192</v>
      </c>
      <c r="C31" s="94"/>
      <c r="D31" s="58"/>
      <c r="E31" s="176" t="s">
        <v>179</v>
      </c>
      <c r="F31" s="177">
        <v>211</v>
      </c>
      <c r="G31" s="21" t="s">
        <v>20</v>
      </c>
      <c r="H31" s="22" t="s">
        <v>19</v>
      </c>
      <c r="I31" s="22" t="s">
        <v>74</v>
      </c>
      <c r="J31" s="53" t="s">
        <v>158</v>
      </c>
      <c r="K31" s="37" t="s">
        <v>181</v>
      </c>
      <c r="L31" s="38" t="s">
        <v>77</v>
      </c>
      <c r="M31" s="177">
        <v>459.37</v>
      </c>
      <c r="N31" s="43">
        <f t="shared" si="0"/>
        <v>115761</v>
      </c>
      <c r="O31" s="190">
        <v>21</v>
      </c>
      <c r="P31" s="103" t="str">
        <f t="shared" si="1"/>
        <v>湘(2023)株洲市不动产权第0005029号</v>
      </c>
      <c r="Q31" s="100"/>
      <c r="R31" s="193"/>
      <c r="S31" s="102"/>
      <c r="T31" s="105"/>
      <c r="U31" s="195"/>
    </row>
    <row r="32" spans="1:21">
      <c r="A32" s="18">
        <v>26</v>
      </c>
      <c r="B32" s="57" t="s">
        <v>193</v>
      </c>
      <c r="C32" s="94"/>
      <c r="D32" s="58" t="s">
        <v>194</v>
      </c>
      <c r="E32" s="176" t="s">
        <v>195</v>
      </c>
      <c r="F32" s="177" t="s">
        <v>196</v>
      </c>
      <c r="G32" s="21" t="s">
        <v>20</v>
      </c>
      <c r="H32" s="22" t="s">
        <v>19</v>
      </c>
      <c r="I32" s="22" t="s">
        <v>74</v>
      </c>
      <c r="J32" s="53" t="s">
        <v>197</v>
      </c>
      <c r="K32" s="37" t="s">
        <v>76</v>
      </c>
      <c r="L32" s="38" t="s">
        <v>77</v>
      </c>
      <c r="M32" s="191">
        <v>91.97</v>
      </c>
      <c r="N32" s="43">
        <f t="shared" si="0"/>
        <v>40835</v>
      </c>
      <c r="O32" s="190">
        <v>37</v>
      </c>
      <c r="P32" s="103" t="str">
        <f t="shared" si="1"/>
        <v>湘(2023)株洲市不动产权第0004897号</v>
      </c>
      <c r="Q32" s="100"/>
      <c r="R32" s="193"/>
      <c r="S32" s="102"/>
      <c r="T32" s="105"/>
      <c r="U32" s="195"/>
    </row>
    <row r="33" spans="1:21">
      <c r="A33" s="18">
        <v>27</v>
      </c>
      <c r="B33" s="57" t="s">
        <v>198</v>
      </c>
      <c r="C33" s="94"/>
      <c r="D33" s="58"/>
      <c r="E33" s="176" t="s">
        <v>195</v>
      </c>
      <c r="F33" s="177" t="s">
        <v>199</v>
      </c>
      <c r="G33" s="21" t="s">
        <v>20</v>
      </c>
      <c r="H33" s="22" t="s">
        <v>19</v>
      </c>
      <c r="I33" s="22" t="s">
        <v>74</v>
      </c>
      <c r="J33" s="53" t="s">
        <v>197</v>
      </c>
      <c r="K33" s="37" t="s">
        <v>76</v>
      </c>
      <c r="L33" s="38" t="s">
        <v>77</v>
      </c>
      <c r="M33" s="191">
        <v>98.64</v>
      </c>
      <c r="N33" s="43">
        <f t="shared" si="0"/>
        <v>41429</v>
      </c>
      <c r="O33" s="190">
        <v>35</v>
      </c>
      <c r="P33" s="103" t="str">
        <f t="shared" si="1"/>
        <v>湘(2023)株洲市不动产权第0004898号</v>
      </c>
      <c r="Q33" s="100"/>
      <c r="R33" s="193"/>
      <c r="S33" s="102"/>
      <c r="T33" s="105"/>
      <c r="U33" s="195"/>
    </row>
    <row r="34" spans="1:21">
      <c r="A34" s="18">
        <v>28</v>
      </c>
      <c r="B34" s="57" t="s">
        <v>200</v>
      </c>
      <c r="C34" s="94"/>
      <c r="D34" s="58"/>
      <c r="E34" s="176" t="s">
        <v>195</v>
      </c>
      <c r="F34" s="177" t="s">
        <v>201</v>
      </c>
      <c r="G34" s="21" t="s">
        <v>20</v>
      </c>
      <c r="H34" s="22" t="s">
        <v>19</v>
      </c>
      <c r="I34" s="22" t="s">
        <v>74</v>
      </c>
      <c r="J34" s="53" t="s">
        <v>197</v>
      </c>
      <c r="K34" s="37" t="s">
        <v>76</v>
      </c>
      <c r="L34" s="38" t="s">
        <v>77</v>
      </c>
      <c r="M34" s="191">
        <v>97.68</v>
      </c>
      <c r="N34" s="43">
        <f t="shared" si="0"/>
        <v>41026</v>
      </c>
      <c r="O34" s="190">
        <v>35</v>
      </c>
      <c r="P34" s="103" t="str">
        <f t="shared" si="1"/>
        <v>湘(2023)株洲市不动产权第0004899号</v>
      </c>
      <c r="Q34" s="100"/>
      <c r="R34" s="193"/>
      <c r="S34" s="102"/>
      <c r="T34" s="105"/>
      <c r="U34" s="195"/>
    </row>
    <row r="35" spans="1:21">
      <c r="A35" s="18">
        <v>29</v>
      </c>
      <c r="B35" s="57" t="s">
        <v>202</v>
      </c>
      <c r="C35" s="94"/>
      <c r="D35" s="58"/>
      <c r="E35" s="176" t="s">
        <v>195</v>
      </c>
      <c r="F35" s="177" t="s">
        <v>203</v>
      </c>
      <c r="G35" s="21" t="s">
        <v>20</v>
      </c>
      <c r="H35" s="22" t="s">
        <v>19</v>
      </c>
      <c r="I35" s="22" t="s">
        <v>74</v>
      </c>
      <c r="J35" s="53" t="s">
        <v>197</v>
      </c>
      <c r="K35" s="37" t="s">
        <v>76</v>
      </c>
      <c r="L35" s="38" t="s">
        <v>77</v>
      </c>
      <c r="M35" s="191">
        <v>86.05</v>
      </c>
      <c r="N35" s="43">
        <f t="shared" si="0"/>
        <v>38206</v>
      </c>
      <c r="O35" s="190">
        <v>37</v>
      </c>
      <c r="P35" s="103" t="str">
        <f t="shared" si="1"/>
        <v>湘(2023)株洲市不动产权第0004900号</v>
      </c>
      <c r="Q35" s="100"/>
      <c r="R35" s="193"/>
      <c r="S35" s="102"/>
      <c r="T35" s="105"/>
      <c r="U35" s="195"/>
    </row>
    <row r="36" spans="1:21">
      <c r="A36" s="18">
        <v>30</v>
      </c>
      <c r="B36" s="57" t="s">
        <v>204</v>
      </c>
      <c r="C36" s="94"/>
      <c r="D36" s="58"/>
      <c r="E36" s="176" t="s">
        <v>195</v>
      </c>
      <c r="F36" s="177" t="s">
        <v>205</v>
      </c>
      <c r="G36" s="21" t="s">
        <v>20</v>
      </c>
      <c r="H36" s="22" t="s">
        <v>19</v>
      </c>
      <c r="I36" s="22" t="s">
        <v>74</v>
      </c>
      <c r="J36" s="53" t="s">
        <v>197</v>
      </c>
      <c r="K36" s="37" t="s">
        <v>76</v>
      </c>
      <c r="L36" s="38" t="s">
        <v>77</v>
      </c>
      <c r="M36" s="191">
        <v>64.62</v>
      </c>
      <c r="N36" s="43">
        <f t="shared" si="0"/>
        <v>28691</v>
      </c>
      <c r="O36" s="190">
        <v>37</v>
      </c>
      <c r="P36" s="103" t="str">
        <f t="shared" si="1"/>
        <v>湘(2023)株洲市不动产权第0004901号</v>
      </c>
      <c r="Q36" s="100"/>
      <c r="R36" s="193"/>
      <c r="S36" s="102"/>
      <c r="T36" s="105"/>
      <c r="U36" s="195"/>
    </row>
    <row r="37" spans="1:21">
      <c r="A37" s="18">
        <v>31</v>
      </c>
      <c r="B37" s="57" t="s">
        <v>206</v>
      </c>
      <c r="C37" s="94"/>
      <c r="D37" s="58"/>
      <c r="E37" s="176" t="s">
        <v>195</v>
      </c>
      <c r="F37" s="177" t="s">
        <v>207</v>
      </c>
      <c r="G37" s="21" t="s">
        <v>20</v>
      </c>
      <c r="H37" s="22" t="s">
        <v>19</v>
      </c>
      <c r="I37" s="22" t="s">
        <v>74</v>
      </c>
      <c r="J37" s="53" t="s">
        <v>197</v>
      </c>
      <c r="K37" s="37" t="s">
        <v>76</v>
      </c>
      <c r="L37" s="38" t="s">
        <v>77</v>
      </c>
      <c r="M37" s="191">
        <v>69.79</v>
      </c>
      <c r="N37" s="43">
        <f t="shared" si="0"/>
        <v>30987</v>
      </c>
      <c r="O37" s="190">
        <v>37</v>
      </c>
      <c r="P37" s="103" t="str">
        <f t="shared" si="1"/>
        <v>湘(2023)株洲市不动产权第0004902号</v>
      </c>
      <c r="Q37" s="100"/>
      <c r="R37" s="193"/>
      <c r="S37" s="102"/>
      <c r="T37" s="105"/>
      <c r="U37" s="195"/>
    </row>
    <row r="38" spans="1:21">
      <c r="A38" s="18">
        <v>32</v>
      </c>
      <c r="B38" s="57" t="s">
        <v>208</v>
      </c>
      <c r="C38" s="94"/>
      <c r="D38" s="58"/>
      <c r="E38" s="176" t="s">
        <v>195</v>
      </c>
      <c r="F38" s="177" t="s">
        <v>209</v>
      </c>
      <c r="G38" s="21" t="s">
        <v>20</v>
      </c>
      <c r="H38" s="22" t="s">
        <v>19</v>
      </c>
      <c r="I38" s="22" t="s">
        <v>74</v>
      </c>
      <c r="J38" s="53" t="s">
        <v>197</v>
      </c>
      <c r="K38" s="37" t="s">
        <v>76</v>
      </c>
      <c r="L38" s="38" t="s">
        <v>77</v>
      </c>
      <c r="M38" s="191">
        <v>52.34</v>
      </c>
      <c r="N38" s="43">
        <f t="shared" si="0"/>
        <v>23239</v>
      </c>
      <c r="O38" s="190">
        <v>37</v>
      </c>
      <c r="P38" s="103" t="str">
        <f t="shared" si="1"/>
        <v>湘(2023)株洲市不动产权第0004903号</v>
      </c>
      <c r="Q38" s="100"/>
      <c r="R38" s="193"/>
      <c r="S38" s="102"/>
      <c r="T38" s="105"/>
      <c r="U38" s="195"/>
    </row>
    <row r="39" spans="1:21">
      <c r="A39" s="18">
        <v>33</v>
      </c>
      <c r="B39" s="57" t="s">
        <v>210</v>
      </c>
      <c r="C39" s="94"/>
      <c r="D39" s="58"/>
      <c r="E39" s="176" t="s">
        <v>195</v>
      </c>
      <c r="F39" s="177" t="s">
        <v>211</v>
      </c>
      <c r="G39" s="21" t="s">
        <v>20</v>
      </c>
      <c r="H39" s="22" t="s">
        <v>19</v>
      </c>
      <c r="I39" s="22" t="s">
        <v>74</v>
      </c>
      <c r="J39" s="53" t="s">
        <v>197</v>
      </c>
      <c r="K39" s="37" t="s">
        <v>76</v>
      </c>
      <c r="L39" s="38" t="s">
        <v>77</v>
      </c>
      <c r="M39" s="191">
        <v>52.34</v>
      </c>
      <c r="N39" s="43">
        <f t="shared" si="0"/>
        <v>23239</v>
      </c>
      <c r="O39" s="190">
        <v>37</v>
      </c>
      <c r="P39" s="103" t="str">
        <f t="shared" si="1"/>
        <v>湘(2023)株洲市不动产权第0004904号</v>
      </c>
      <c r="Q39" s="100"/>
      <c r="R39" s="193"/>
      <c r="S39" s="102"/>
      <c r="T39" s="105"/>
      <c r="U39" s="195"/>
    </row>
    <row r="40" spans="1:21">
      <c r="A40" s="18">
        <v>34</v>
      </c>
      <c r="B40" s="57" t="s">
        <v>212</v>
      </c>
      <c r="C40" s="94"/>
      <c r="D40" s="58"/>
      <c r="E40" s="176" t="s">
        <v>195</v>
      </c>
      <c r="F40" s="177" t="s">
        <v>213</v>
      </c>
      <c r="G40" s="21" t="s">
        <v>20</v>
      </c>
      <c r="H40" s="22" t="s">
        <v>19</v>
      </c>
      <c r="I40" s="22" t="s">
        <v>74</v>
      </c>
      <c r="J40" s="53" t="s">
        <v>197</v>
      </c>
      <c r="K40" s="37" t="s">
        <v>76</v>
      </c>
      <c r="L40" s="38" t="s">
        <v>77</v>
      </c>
      <c r="M40" s="191">
        <v>78.83</v>
      </c>
      <c r="N40" s="43">
        <f t="shared" si="0"/>
        <v>35001</v>
      </c>
      <c r="O40" s="190">
        <v>37</v>
      </c>
      <c r="P40" s="103" t="str">
        <f t="shared" si="1"/>
        <v>湘(2023)株洲市不动产权第0004905号</v>
      </c>
      <c r="Q40" s="100"/>
      <c r="R40" s="193"/>
      <c r="S40" s="102"/>
      <c r="T40" s="105"/>
      <c r="U40" s="195"/>
    </row>
    <row r="41" spans="1:21">
      <c r="A41" s="18">
        <v>35</v>
      </c>
      <c r="B41" s="57" t="s">
        <v>214</v>
      </c>
      <c r="C41" s="94"/>
      <c r="D41" s="58"/>
      <c r="E41" s="176" t="s">
        <v>195</v>
      </c>
      <c r="F41" s="177" t="s">
        <v>215</v>
      </c>
      <c r="G41" s="21" t="s">
        <v>20</v>
      </c>
      <c r="H41" s="22" t="s">
        <v>19</v>
      </c>
      <c r="I41" s="22" t="s">
        <v>74</v>
      </c>
      <c r="J41" s="53" t="s">
        <v>197</v>
      </c>
      <c r="K41" s="37" t="s">
        <v>76</v>
      </c>
      <c r="L41" s="38" t="s">
        <v>77</v>
      </c>
      <c r="M41" s="191">
        <v>60.09</v>
      </c>
      <c r="N41" s="43">
        <f t="shared" si="0"/>
        <v>26680</v>
      </c>
      <c r="O41" s="190">
        <v>37</v>
      </c>
      <c r="P41" s="103" t="str">
        <f t="shared" si="1"/>
        <v>湘(2023)株洲市不动产权第0004906号</v>
      </c>
      <c r="Q41" s="100"/>
      <c r="R41" s="193"/>
      <c r="S41" s="102"/>
      <c r="T41" s="105"/>
      <c r="U41" s="195"/>
    </row>
    <row r="42" spans="1:21">
      <c r="A42" s="18">
        <v>36</v>
      </c>
      <c r="B42" s="57" t="s">
        <v>216</v>
      </c>
      <c r="C42" s="94"/>
      <c r="D42" s="58"/>
      <c r="E42" s="176" t="s">
        <v>195</v>
      </c>
      <c r="F42" s="177" t="s">
        <v>217</v>
      </c>
      <c r="G42" s="21" t="s">
        <v>20</v>
      </c>
      <c r="H42" s="22" t="s">
        <v>19</v>
      </c>
      <c r="I42" s="22" t="s">
        <v>74</v>
      </c>
      <c r="J42" s="53" t="s">
        <v>197</v>
      </c>
      <c r="K42" s="37" t="s">
        <v>76</v>
      </c>
      <c r="L42" s="38" t="s">
        <v>77</v>
      </c>
      <c r="M42" s="191">
        <v>81.29</v>
      </c>
      <c r="N42" s="43">
        <f t="shared" si="0"/>
        <v>34142</v>
      </c>
      <c r="O42" s="190">
        <v>35</v>
      </c>
      <c r="P42" s="103" t="str">
        <f t="shared" si="1"/>
        <v>湘(2023)株洲市不动产权第0004907号</v>
      </c>
      <c r="Q42" s="100"/>
      <c r="R42" s="193"/>
      <c r="S42" s="102"/>
      <c r="T42" s="105"/>
      <c r="U42" s="195"/>
    </row>
    <row r="43" spans="1:21">
      <c r="A43" s="18">
        <v>37</v>
      </c>
      <c r="B43" s="57" t="s">
        <v>218</v>
      </c>
      <c r="C43" s="94"/>
      <c r="D43" s="58"/>
      <c r="E43" s="176" t="s">
        <v>195</v>
      </c>
      <c r="F43" s="177" t="s">
        <v>219</v>
      </c>
      <c r="G43" s="21" t="s">
        <v>20</v>
      </c>
      <c r="H43" s="22" t="s">
        <v>19</v>
      </c>
      <c r="I43" s="22" t="s">
        <v>74</v>
      </c>
      <c r="J43" s="53" t="s">
        <v>197</v>
      </c>
      <c r="K43" s="37" t="s">
        <v>76</v>
      </c>
      <c r="L43" s="38" t="s">
        <v>77</v>
      </c>
      <c r="M43" s="191">
        <v>103.6</v>
      </c>
      <c r="N43" s="43">
        <f t="shared" si="0"/>
        <v>44755</v>
      </c>
      <c r="O43" s="190">
        <v>36</v>
      </c>
      <c r="P43" s="103" t="str">
        <f t="shared" si="1"/>
        <v>湘(2023)株洲市不动产权第0004908号</v>
      </c>
      <c r="Q43" s="100"/>
      <c r="R43" s="193"/>
      <c r="S43" s="102"/>
      <c r="T43" s="105"/>
      <c r="U43" s="195"/>
    </row>
    <row r="44" spans="1:21">
      <c r="A44" s="18">
        <v>38</v>
      </c>
      <c r="B44" s="57" t="s">
        <v>220</v>
      </c>
      <c r="C44" s="94"/>
      <c r="D44" s="58"/>
      <c r="E44" s="176" t="s">
        <v>195</v>
      </c>
      <c r="F44" s="177" t="s">
        <v>221</v>
      </c>
      <c r="G44" s="21" t="s">
        <v>20</v>
      </c>
      <c r="H44" s="22" t="s">
        <v>19</v>
      </c>
      <c r="I44" s="22" t="s">
        <v>74</v>
      </c>
      <c r="J44" s="53" t="s">
        <v>197</v>
      </c>
      <c r="K44" s="37" t="s">
        <v>76</v>
      </c>
      <c r="L44" s="38" t="s">
        <v>77</v>
      </c>
      <c r="M44" s="191">
        <v>103.6</v>
      </c>
      <c r="N44" s="43">
        <f t="shared" si="0"/>
        <v>44755</v>
      </c>
      <c r="O44" s="190">
        <v>36</v>
      </c>
      <c r="P44" s="103" t="str">
        <f t="shared" si="1"/>
        <v>湘(2023)株洲市不动产权第0004909号</v>
      </c>
      <c r="Q44" s="100"/>
      <c r="R44" s="193"/>
      <c r="S44" s="102"/>
      <c r="T44" s="105"/>
      <c r="U44" s="195"/>
    </row>
    <row r="45" spans="1:21">
      <c r="A45" s="18">
        <v>39</v>
      </c>
      <c r="B45" s="57" t="s">
        <v>222</v>
      </c>
      <c r="C45" s="94"/>
      <c r="D45" s="58"/>
      <c r="E45" s="176" t="s">
        <v>195</v>
      </c>
      <c r="F45" s="177" t="s">
        <v>223</v>
      </c>
      <c r="G45" s="21" t="s">
        <v>20</v>
      </c>
      <c r="H45" s="22" t="s">
        <v>19</v>
      </c>
      <c r="I45" s="22" t="s">
        <v>74</v>
      </c>
      <c r="J45" s="53" t="s">
        <v>197</v>
      </c>
      <c r="K45" s="37" t="s">
        <v>76</v>
      </c>
      <c r="L45" s="38" t="s">
        <v>77</v>
      </c>
      <c r="M45" s="191">
        <v>89.94</v>
      </c>
      <c r="N45" s="43">
        <f t="shared" si="0"/>
        <v>39933</v>
      </c>
      <c r="O45" s="190">
        <v>37</v>
      </c>
      <c r="P45" s="103" t="str">
        <f t="shared" si="1"/>
        <v>湘(2023)株洲市不动产权第0004910号</v>
      </c>
      <c r="Q45" s="100"/>
      <c r="R45" s="193"/>
      <c r="S45" s="102"/>
      <c r="T45" s="105"/>
      <c r="U45" s="195"/>
    </row>
    <row r="46" spans="1:21">
      <c r="A46" s="18">
        <v>40</v>
      </c>
      <c r="B46" s="57" t="s">
        <v>224</v>
      </c>
      <c r="C46" s="94"/>
      <c r="D46" s="58"/>
      <c r="E46" s="176" t="s">
        <v>195</v>
      </c>
      <c r="F46" s="177">
        <v>103</v>
      </c>
      <c r="G46" s="21" t="s">
        <v>20</v>
      </c>
      <c r="H46" s="22" t="s">
        <v>19</v>
      </c>
      <c r="I46" s="22" t="s">
        <v>74</v>
      </c>
      <c r="J46" s="53" t="s">
        <v>95</v>
      </c>
      <c r="K46" s="37" t="s">
        <v>76</v>
      </c>
      <c r="L46" s="38" t="s">
        <v>77</v>
      </c>
      <c r="M46" s="191">
        <v>202.42</v>
      </c>
      <c r="N46" s="43">
        <f t="shared" si="0"/>
        <v>106878</v>
      </c>
      <c r="O46" s="190">
        <v>44</v>
      </c>
      <c r="P46" s="103" t="str">
        <f t="shared" si="1"/>
        <v>湘(2023)株洲市不动产权第0004912号</v>
      </c>
      <c r="Q46" s="100"/>
      <c r="R46" s="193"/>
      <c r="S46" s="102"/>
      <c r="T46" s="105"/>
      <c r="U46" s="195"/>
    </row>
    <row r="47" spans="1:21">
      <c r="A47" s="18">
        <v>41</v>
      </c>
      <c r="B47" s="57" t="s">
        <v>225</v>
      </c>
      <c r="C47" s="94"/>
      <c r="D47" s="58"/>
      <c r="E47" s="176" t="s">
        <v>195</v>
      </c>
      <c r="F47" s="177" t="s">
        <v>226</v>
      </c>
      <c r="G47" s="21" t="s">
        <v>20</v>
      </c>
      <c r="H47" s="22" t="s">
        <v>19</v>
      </c>
      <c r="I47" s="22" t="s">
        <v>74</v>
      </c>
      <c r="J47" s="53" t="s">
        <v>95</v>
      </c>
      <c r="K47" s="37" t="s">
        <v>76</v>
      </c>
      <c r="L47" s="38" t="s">
        <v>77</v>
      </c>
      <c r="M47" s="191">
        <v>126.98</v>
      </c>
      <c r="N47" s="43">
        <f t="shared" si="0"/>
        <v>68569</v>
      </c>
      <c r="O47" s="190">
        <v>45</v>
      </c>
      <c r="P47" s="103" t="str">
        <f t="shared" si="1"/>
        <v>湘(2023)株洲市不动产权第0004913号</v>
      </c>
      <c r="Q47" s="100"/>
      <c r="R47" s="193"/>
      <c r="S47" s="102"/>
      <c r="T47" s="105"/>
      <c r="U47" s="195"/>
    </row>
    <row r="48" spans="1:21">
      <c r="A48" s="18">
        <v>42</v>
      </c>
      <c r="B48" s="57" t="s">
        <v>227</v>
      </c>
      <c r="C48" s="94"/>
      <c r="D48" s="58"/>
      <c r="E48" s="176" t="s">
        <v>195</v>
      </c>
      <c r="F48" s="177" t="s">
        <v>228</v>
      </c>
      <c r="G48" s="21" t="s">
        <v>20</v>
      </c>
      <c r="H48" s="22" t="s">
        <v>19</v>
      </c>
      <c r="I48" s="22" t="s">
        <v>74</v>
      </c>
      <c r="J48" s="53" t="s">
        <v>95</v>
      </c>
      <c r="K48" s="37" t="s">
        <v>76</v>
      </c>
      <c r="L48" s="38" t="s">
        <v>77</v>
      </c>
      <c r="M48" s="191">
        <v>62.68</v>
      </c>
      <c r="N48" s="43">
        <f t="shared" si="0"/>
        <v>34599</v>
      </c>
      <c r="O48" s="190">
        <v>46</v>
      </c>
      <c r="P48" s="103" t="str">
        <f t="shared" si="1"/>
        <v>湘(2023)株洲市不动产权第0004914号</v>
      </c>
      <c r="Q48" s="100"/>
      <c r="R48" s="193"/>
      <c r="S48" s="102"/>
      <c r="T48" s="105"/>
      <c r="U48" s="195"/>
    </row>
    <row r="49" spans="1:21">
      <c r="A49" s="18">
        <v>43</v>
      </c>
      <c r="B49" s="57" t="s">
        <v>229</v>
      </c>
      <c r="C49" s="94"/>
      <c r="D49" s="58"/>
      <c r="E49" s="176" t="s">
        <v>195</v>
      </c>
      <c r="F49" s="177" t="s">
        <v>230</v>
      </c>
      <c r="G49" s="21" t="s">
        <v>20</v>
      </c>
      <c r="H49" s="22" t="s">
        <v>19</v>
      </c>
      <c r="I49" s="22" t="s">
        <v>74</v>
      </c>
      <c r="J49" s="53" t="s">
        <v>90</v>
      </c>
      <c r="K49" s="37" t="s">
        <v>76</v>
      </c>
      <c r="L49" s="38" t="s">
        <v>77</v>
      </c>
      <c r="M49" s="191">
        <v>425.73</v>
      </c>
      <c r="N49" s="43">
        <f t="shared" si="0"/>
        <v>122610</v>
      </c>
      <c r="O49" s="190">
        <v>24</v>
      </c>
      <c r="P49" s="103" t="str">
        <f t="shared" si="1"/>
        <v>湘(2023)株洲市不动产权第0004915号</v>
      </c>
      <c r="Q49" s="100"/>
      <c r="R49" s="193"/>
      <c r="S49" s="102"/>
      <c r="T49" s="105"/>
      <c r="U49" s="195"/>
    </row>
    <row r="50" spans="1:21">
      <c r="A50" s="18">
        <v>44</v>
      </c>
      <c r="B50" s="57" t="s">
        <v>231</v>
      </c>
      <c r="C50" s="94"/>
      <c r="D50" s="58"/>
      <c r="E50" s="176" t="s">
        <v>195</v>
      </c>
      <c r="F50" s="177" t="s">
        <v>232</v>
      </c>
      <c r="G50" s="21" t="s">
        <v>20</v>
      </c>
      <c r="H50" s="22" t="s">
        <v>19</v>
      </c>
      <c r="I50" s="22" t="s">
        <v>74</v>
      </c>
      <c r="J50" s="53" t="s">
        <v>90</v>
      </c>
      <c r="K50" s="37" t="s">
        <v>76</v>
      </c>
      <c r="L50" s="38" t="s">
        <v>77</v>
      </c>
      <c r="M50" s="191">
        <v>475.89</v>
      </c>
      <c r="N50" s="43">
        <f t="shared" si="0"/>
        <v>137056</v>
      </c>
      <c r="O50" s="190">
        <v>24</v>
      </c>
      <c r="P50" s="103" t="str">
        <f t="shared" si="1"/>
        <v>湘(2023)株洲市不动产权第0004916号</v>
      </c>
      <c r="Q50" s="100"/>
      <c r="R50" s="193"/>
      <c r="S50" s="102"/>
      <c r="T50" s="105"/>
      <c r="U50" s="195"/>
    </row>
    <row r="51" spans="1:21">
      <c r="A51" s="18">
        <v>45</v>
      </c>
      <c r="B51" s="57" t="s">
        <v>233</v>
      </c>
      <c r="C51" s="94"/>
      <c r="D51" s="58"/>
      <c r="E51" s="176" t="s">
        <v>195</v>
      </c>
      <c r="F51" s="181" t="s">
        <v>234</v>
      </c>
      <c r="G51" s="21" t="s">
        <v>20</v>
      </c>
      <c r="H51" s="22" t="s">
        <v>19</v>
      </c>
      <c r="I51" s="22" t="s">
        <v>74</v>
      </c>
      <c r="J51" s="53" t="s">
        <v>235</v>
      </c>
      <c r="K51" s="37" t="s">
        <v>76</v>
      </c>
      <c r="L51" s="38" t="s">
        <v>77</v>
      </c>
      <c r="M51" s="191">
        <v>424.19</v>
      </c>
      <c r="N51" s="43">
        <f t="shared" si="0"/>
        <v>106896</v>
      </c>
      <c r="O51" s="190">
        <v>21</v>
      </c>
      <c r="P51" s="103" t="str">
        <f t="shared" si="1"/>
        <v>湘(2023)株洲市不动产权第0004917号</v>
      </c>
      <c r="Q51" s="100"/>
      <c r="R51" s="193"/>
      <c r="S51" s="102"/>
      <c r="T51" s="105"/>
      <c r="U51" s="195"/>
    </row>
    <row r="52" spans="1:21">
      <c r="A52" s="18">
        <v>46</v>
      </c>
      <c r="B52" s="22" t="s">
        <v>236</v>
      </c>
      <c r="C52" s="64"/>
      <c r="D52" s="58"/>
      <c r="E52" s="181" t="s">
        <v>237</v>
      </c>
      <c r="F52" s="181" t="s">
        <v>238</v>
      </c>
      <c r="G52" s="21" t="s">
        <v>20</v>
      </c>
      <c r="H52" s="22" t="s">
        <v>19</v>
      </c>
      <c r="I52" s="22" t="s">
        <v>74</v>
      </c>
      <c r="J52" s="53" t="s">
        <v>235</v>
      </c>
      <c r="K52" s="37" t="s">
        <v>76</v>
      </c>
      <c r="L52" s="38" t="s">
        <v>77</v>
      </c>
      <c r="M52" s="191">
        <v>483.23</v>
      </c>
      <c r="N52" s="43">
        <f t="shared" si="0"/>
        <v>121774</v>
      </c>
      <c r="O52" s="190">
        <v>21</v>
      </c>
      <c r="P52" s="103" t="str">
        <f t="shared" si="1"/>
        <v>湘(2023)株洲市不动产权第0004918号</v>
      </c>
      <c r="Q52" s="100"/>
      <c r="R52" s="193"/>
      <c r="S52" s="102"/>
      <c r="T52" s="105"/>
      <c r="U52" s="195"/>
    </row>
    <row r="53" spans="1:20">
      <c r="A53" s="18"/>
      <c r="B53" s="25"/>
      <c r="C53" s="25"/>
      <c r="D53" s="25"/>
      <c r="E53" s="25"/>
      <c r="F53" s="25"/>
      <c r="G53" s="25"/>
      <c r="H53" s="18"/>
      <c r="I53" s="18"/>
      <c r="J53" s="23"/>
      <c r="K53" s="45"/>
      <c r="L53" s="45"/>
      <c r="M53" s="46"/>
      <c r="N53" s="47"/>
      <c r="O53" s="192"/>
      <c r="P53" s="47"/>
      <c r="Q53" s="47"/>
      <c r="R53" s="47"/>
      <c r="S53" s="47"/>
      <c r="T53" s="25"/>
    </row>
    <row r="54" spans="1:20">
      <c r="A54" s="18"/>
      <c r="B54" s="25"/>
      <c r="C54" s="25"/>
      <c r="D54" s="25"/>
      <c r="E54" s="25"/>
      <c r="F54" s="25"/>
      <c r="G54" s="25"/>
      <c r="H54" s="18"/>
      <c r="I54" s="18"/>
      <c r="J54" s="23"/>
      <c r="K54" s="45"/>
      <c r="L54" s="45"/>
      <c r="M54" s="46"/>
      <c r="N54" s="47"/>
      <c r="O54" s="192"/>
      <c r="P54" s="47"/>
      <c r="Q54" s="47"/>
      <c r="R54" s="47"/>
      <c r="S54" s="47"/>
      <c r="T54" s="25"/>
    </row>
    <row r="55" spans="1:20">
      <c r="A55" s="18"/>
      <c r="B55" s="25"/>
      <c r="C55" s="25"/>
      <c r="D55" s="25"/>
      <c r="E55" s="25"/>
      <c r="F55" s="25"/>
      <c r="G55" s="25"/>
      <c r="H55" s="18"/>
      <c r="I55" s="18"/>
      <c r="J55" s="23"/>
      <c r="K55" s="45"/>
      <c r="L55" s="45"/>
      <c r="M55" s="46"/>
      <c r="N55" s="47"/>
      <c r="O55" s="192"/>
      <c r="P55" s="47"/>
      <c r="Q55" s="47"/>
      <c r="R55" s="47"/>
      <c r="S55" s="47"/>
      <c r="T55" s="25"/>
    </row>
    <row r="56" spans="1:20">
      <c r="A56" s="18"/>
      <c r="B56" s="25"/>
      <c r="C56" s="25"/>
      <c r="D56" s="25"/>
      <c r="E56" s="25"/>
      <c r="F56" s="25"/>
      <c r="G56" s="25"/>
      <c r="H56" s="18"/>
      <c r="I56" s="18"/>
      <c r="J56" s="23"/>
      <c r="K56" s="45"/>
      <c r="L56" s="45"/>
      <c r="M56" s="46"/>
      <c r="N56" s="47"/>
      <c r="O56" s="192"/>
      <c r="P56" s="47"/>
      <c r="Q56" s="47"/>
      <c r="R56" s="47"/>
      <c r="S56" s="47"/>
      <c r="T56" s="25"/>
    </row>
    <row r="57" spans="1:20">
      <c r="A57" s="18"/>
      <c r="B57" s="25"/>
      <c r="C57" s="25"/>
      <c r="D57" s="25"/>
      <c r="E57" s="25"/>
      <c r="F57" s="25"/>
      <c r="G57" s="25"/>
      <c r="H57" s="18"/>
      <c r="I57" s="18"/>
      <c r="J57" s="23"/>
      <c r="K57" s="45"/>
      <c r="L57" s="45"/>
      <c r="M57" s="46"/>
      <c r="N57" s="47"/>
      <c r="O57" s="192"/>
      <c r="P57" s="47"/>
      <c r="Q57" s="47"/>
      <c r="R57" s="47"/>
      <c r="S57" s="47"/>
      <c r="T57" s="25"/>
    </row>
    <row r="58" spans="1:20">
      <c r="A58" s="18"/>
      <c r="B58" s="25"/>
      <c r="C58" s="25"/>
      <c r="D58" s="25"/>
      <c r="E58" s="25"/>
      <c r="F58" s="25"/>
      <c r="G58" s="25"/>
      <c r="H58" s="18"/>
      <c r="I58" s="18"/>
      <c r="J58" s="23"/>
      <c r="K58" s="45"/>
      <c r="L58" s="45"/>
      <c r="M58" s="46"/>
      <c r="N58" s="47"/>
      <c r="O58" s="192"/>
      <c r="P58" s="47"/>
      <c r="Q58" s="47"/>
      <c r="R58" s="47"/>
      <c r="S58" s="47"/>
      <c r="T58" s="25"/>
    </row>
    <row r="59" spans="1:20">
      <c r="A59" s="18"/>
      <c r="B59" s="25"/>
      <c r="C59" s="25"/>
      <c r="D59" s="25"/>
      <c r="E59" s="25"/>
      <c r="F59" s="25"/>
      <c r="G59" s="25"/>
      <c r="H59" s="18"/>
      <c r="I59" s="18"/>
      <c r="J59" s="23"/>
      <c r="K59" s="45"/>
      <c r="L59" s="45"/>
      <c r="M59" s="46"/>
      <c r="N59" s="47"/>
      <c r="O59" s="192"/>
      <c r="P59" s="47"/>
      <c r="Q59" s="47"/>
      <c r="R59" s="47"/>
      <c r="S59" s="47"/>
      <c r="T59" s="25"/>
    </row>
    <row r="60" spans="1:20">
      <c r="A60" s="18"/>
      <c r="B60" s="25"/>
      <c r="C60" s="25"/>
      <c r="D60" s="25"/>
      <c r="E60" s="25"/>
      <c r="F60" s="25"/>
      <c r="G60" s="25"/>
      <c r="H60" s="18"/>
      <c r="I60" s="18"/>
      <c r="J60" s="23"/>
      <c r="K60" s="45"/>
      <c r="L60" s="45"/>
      <c r="M60" s="46"/>
      <c r="N60" s="47"/>
      <c r="O60" s="192"/>
      <c r="P60" s="47"/>
      <c r="Q60" s="47"/>
      <c r="R60" s="47"/>
      <c r="S60" s="47"/>
      <c r="T60" s="25"/>
    </row>
    <row r="61" spans="1:20">
      <c r="A61" s="18"/>
      <c r="B61" s="25"/>
      <c r="C61" s="25"/>
      <c r="D61" s="25"/>
      <c r="E61" s="25"/>
      <c r="F61" s="25"/>
      <c r="G61" s="25"/>
      <c r="H61" s="18"/>
      <c r="I61" s="18"/>
      <c r="J61" s="23"/>
      <c r="K61" s="45"/>
      <c r="L61" s="45"/>
      <c r="M61" s="46"/>
      <c r="N61" s="47"/>
      <c r="O61" s="192"/>
      <c r="P61" s="47"/>
      <c r="Q61" s="47"/>
      <c r="R61" s="47"/>
      <c r="S61" s="47"/>
      <c r="T61" s="25"/>
    </row>
    <row r="62" spans="1:20">
      <c r="A62" s="18"/>
      <c r="B62" s="25"/>
      <c r="C62" s="25"/>
      <c r="D62" s="25"/>
      <c r="E62" s="25"/>
      <c r="F62" s="25"/>
      <c r="G62" s="25"/>
      <c r="H62" s="18"/>
      <c r="I62" s="18"/>
      <c r="J62" s="23"/>
      <c r="K62" s="45"/>
      <c r="L62" s="45"/>
      <c r="M62" s="46"/>
      <c r="N62" s="47"/>
      <c r="O62" s="192"/>
      <c r="P62" s="47"/>
      <c r="Q62" s="47"/>
      <c r="R62" s="47"/>
      <c r="S62" s="47"/>
      <c r="T62" s="25"/>
    </row>
    <row r="63" spans="1:20">
      <c r="A63" s="18"/>
      <c r="B63" s="25"/>
      <c r="C63" s="25"/>
      <c r="D63" s="25"/>
      <c r="E63" s="25"/>
      <c r="F63" s="25"/>
      <c r="G63" s="25"/>
      <c r="H63" s="18"/>
      <c r="I63" s="18"/>
      <c r="J63" s="23"/>
      <c r="K63" s="45"/>
      <c r="L63" s="45"/>
      <c r="M63" s="46"/>
      <c r="N63" s="47"/>
      <c r="O63" s="192"/>
      <c r="P63" s="47"/>
      <c r="Q63" s="47"/>
      <c r="R63" s="47"/>
      <c r="S63" s="47"/>
      <c r="T63" s="25"/>
    </row>
    <row r="64" ht="14.25" spans="1:20">
      <c r="A64" s="26" t="s">
        <v>142</v>
      </c>
      <c r="B64" s="27"/>
      <c r="C64" s="27"/>
      <c r="D64" s="28"/>
      <c r="E64" s="28"/>
      <c r="F64" s="28"/>
      <c r="G64" s="28"/>
      <c r="H64" s="18"/>
      <c r="I64" s="18"/>
      <c r="J64" s="23"/>
      <c r="K64" s="45"/>
      <c r="L64" s="45"/>
      <c r="M64" s="47">
        <f>SUM(M7:M63)</f>
        <v>11722.83</v>
      </c>
      <c r="N64" s="47">
        <f>SUM(N7:N63)</f>
        <v>3708040</v>
      </c>
      <c r="O64" s="192"/>
      <c r="P64" s="47"/>
      <c r="Q64" s="47"/>
      <c r="R64" s="47"/>
      <c r="S64" s="47"/>
      <c r="T64" s="25"/>
    </row>
    <row r="65" s="3" customFormat="1" spans="1:15">
      <c r="A65" s="3" t="s">
        <v>143</v>
      </c>
      <c r="J65" s="196"/>
      <c r="N65" s="3" t="s">
        <v>144</v>
      </c>
      <c r="O65" s="197"/>
    </row>
    <row r="66" spans="1:1">
      <c r="A66" s="3" t="s">
        <v>145</v>
      </c>
    </row>
  </sheetData>
  <autoFilter ref="A6:U52">
    <extLst/>
  </autoFilter>
  <mergeCells count="30">
    <mergeCell ref="A1:T1"/>
    <mergeCell ref="A3:T3"/>
    <mergeCell ref="P5:S5"/>
    <mergeCell ref="A64:D64"/>
    <mergeCell ref="A5:A6"/>
    <mergeCell ref="B5:B6"/>
    <mergeCell ref="B9:B14"/>
    <mergeCell ref="C5:C6"/>
    <mergeCell ref="C7:C52"/>
    <mergeCell ref="D5:D6"/>
    <mergeCell ref="D7:D31"/>
    <mergeCell ref="D32:D52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9:P14"/>
    <mergeCell ref="Q7:Q52"/>
    <mergeCell ref="R7:R52"/>
    <mergeCell ref="S7:S8"/>
    <mergeCell ref="S9:S21"/>
    <mergeCell ref="S22:S52"/>
    <mergeCell ref="T5:T6"/>
  </mergeCells>
  <dataValidations count="1">
    <dataValidation type="list" allowBlank="1" showInputMessage="1" showErrorMessage="1" sqref="I7:I52">
      <formula1>"毛坯,简装,精装"</formula1>
    </dataValidation>
  </dataValidations>
  <hyperlinks>
    <hyperlink ref="A1:T1" location="'4-5投资性房地产汇总表'!A1" display="房地产租金评估明细表（郦城）"/>
  </hyperlinks>
  <printOptions horizontalCentered="1"/>
  <pageMargins left="0.47244094488189" right="0.551181102362205" top="0.866141732283464" bottom="1.10236220472441" header="1.14173228346457" footer="0.708661417322835"/>
  <pageSetup paperSize="9" scale="90" fitToHeight="0" orientation="landscape"/>
  <headerFooter scaleWithDoc="0">
    <oddHeader>&amp;R&amp;"宋体,常规"&amp;10
共&amp;"Arial Narrow,常规"&amp;N&amp;"宋体,常规"页第&amp;"Arial Narrow,常规"&amp;P&amp;"宋体,常规"页</oddHead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S66"/>
  <sheetViews>
    <sheetView workbookViewId="0">
      <pane ySplit="6" topLeftCell="A7" activePane="bottomLeft" state="frozen"/>
      <selection/>
      <selection pane="bottomLeft" activeCell="I10" sqref="I10"/>
    </sheetView>
  </sheetViews>
  <sheetFormatPr defaultColWidth="9" defaultRowHeight="12"/>
  <cols>
    <col min="1" max="1" width="6.875" style="110" customWidth="1"/>
    <col min="2" max="2" width="14.25" style="110" hidden="1" customWidth="1"/>
    <col min="3" max="3" width="32.875" style="111" customWidth="1"/>
    <col min="4" max="4" width="5" style="112" customWidth="1"/>
    <col min="5" max="5" width="10.25" style="110" customWidth="1"/>
    <col min="6" max="6" width="8.5" style="110" customWidth="1"/>
    <col min="7" max="7" width="5" style="110" customWidth="1"/>
    <col min="8" max="8" width="5" style="110" hidden="1" customWidth="1"/>
    <col min="9" max="9" width="8" style="110" customWidth="1"/>
    <col min="10" max="10" width="5.75" style="110" customWidth="1"/>
    <col min="11" max="11" width="4.5" style="110" customWidth="1"/>
    <col min="12" max="12" width="10.25" style="110" customWidth="1"/>
    <col min="13" max="13" width="9.5" style="110" hidden="1" customWidth="1"/>
    <col min="14" max="14" width="13.375" style="110" hidden="1" customWidth="1"/>
    <col min="15" max="15" width="15.875" style="110" hidden="1" customWidth="1"/>
    <col min="16" max="16" width="10.75" style="110" hidden="1" customWidth="1"/>
    <col min="17" max="17" width="15.25" style="110" customWidth="1"/>
    <col min="18" max="18" width="9.5" style="110" customWidth="1"/>
    <col min="19" max="19" width="21.625" style="110" customWidth="1"/>
    <col min="20" max="16384" width="9" style="110"/>
  </cols>
  <sheetData>
    <row r="1" s="107" customFormat="1" ht="30" customHeight="1" spans="1:19">
      <c r="A1" s="5" t="s">
        <v>239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15" customHeight="1" spans="3:19">
      <c r="C2" s="113"/>
      <c r="D2" s="114"/>
      <c r="E2" s="115"/>
      <c r="F2" s="115"/>
      <c r="G2" s="115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71" t="s">
        <v>51</v>
      </c>
    </row>
    <row r="3" ht="15" customHeight="1" spans="1:19">
      <c r="A3" s="116" t="s">
        <v>52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108"/>
    </row>
    <row r="4" ht="16.5" customHeight="1" spans="1:19">
      <c r="A4" s="117" t="s">
        <v>240</v>
      </c>
      <c r="B4" s="117"/>
      <c r="C4" s="118"/>
      <c r="D4" s="119"/>
      <c r="E4" s="120"/>
      <c r="F4" s="120"/>
      <c r="G4" s="120"/>
      <c r="H4" s="120"/>
      <c r="I4" s="120"/>
      <c r="J4" s="120"/>
      <c r="K4" s="120"/>
      <c r="S4" s="172" t="s">
        <v>4</v>
      </c>
    </row>
    <row r="5" s="108" customFormat="1" ht="15.75" customHeight="1" spans="1:19">
      <c r="A5" s="121" t="s">
        <v>54</v>
      </c>
      <c r="B5" s="122" t="s">
        <v>55</v>
      </c>
      <c r="C5" s="123" t="s">
        <v>148</v>
      </c>
      <c r="D5" s="124" t="s">
        <v>149</v>
      </c>
      <c r="E5" s="121" t="s">
        <v>56</v>
      </c>
      <c r="F5" s="121" t="s">
        <v>57</v>
      </c>
      <c r="G5" s="125" t="s">
        <v>58</v>
      </c>
      <c r="H5" s="126" t="s">
        <v>59</v>
      </c>
      <c r="I5" s="149" t="s">
        <v>60</v>
      </c>
      <c r="J5" s="150" t="s">
        <v>61</v>
      </c>
      <c r="K5" s="30" t="s">
        <v>62</v>
      </c>
      <c r="L5" s="151" t="s">
        <v>241</v>
      </c>
      <c r="M5" s="152" t="s">
        <v>64</v>
      </c>
      <c r="N5" s="153"/>
      <c r="O5" s="153"/>
      <c r="P5" s="154"/>
      <c r="Q5" s="122" t="s">
        <v>65</v>
      </c>
      <c r="R5" s="121" t="s">
        <v>66</v>
      </c>
      <c r="S5" s="150" t="s">
        <v>67</v>
      </c>
    </row>
    <row r="6" s="108" customFormat="1" ht="18.75" customHeight="1" spans="1:19">
      <c r="A6" s="127"/>
      <c r="B6" s="127"/>
      <c r="C6" s="123"/>
      <c r="D6" s="128"/>
      <c r="E6" s="127"/>
      <c r="F6" s="127"/>
      <c r="G6" s="125"/>
      <c r="H6" s="129"/>
      <c r="I6" s="155"/>
      <c r="J6" s="125"/>
      <c r="K6" s="35"/>
      <c r="L6" s="35"/>
      <c r="M6" s="125" t="s">
        <v>68</v>
      </c>
      <c r="N6" s="156" t="s">
        <v>69</v>
      </c>
      <c r="O6" s="157" t="s">
        <v>70</v>
      </c>
      <c r="P6" s="125" t="s">
        <v>71</v>
      </c>
      <c r="Q6" s="127"/>
      <c r="R6" s="127"/>
      <c r="S6" s="125"/>
    </row>
    <row r="7" ht="15.75" customHeight="1" spans="1:19">
      <c r="A7" s="130">
        <v>1</v>
      </c>
      <c r="B7" s="131" t="s">
        <v>37</v>
      </c>
      <c r="C7" s="132" t="s">
        <v>242</v>
      </c>
      <c r="D7" s="133" t="s">
        <v>243</v>
      </c>
      <c r="E7" s="130" t="s">
        <v>244</v>
      </c>
      <c r="F7" s="134" t="s">
        <v>20</v>
      </c>
      <c r="G7" s="135" t="s">
        <v>19</v>
      </c>
      <c r="H7" s="135" t="s">
        <v>74</v>
      </c>
      <c r="I7" s="158" t="s">
        <v>245</v>
      </c>
      <c r="J7" s="159" t="s">
        <v>76</v>
      </c>
      <c r="K7" s="160" t="s">
        <v>77</v>
      </c>
      <c r="L7" s="161">
        <v>143.7</v>
      </c>
      <c r="M7" s="162"/>
      <c r="N7" s="163"/>
      <c r="O7" s="164"/>
      <c r="P7" s="164"/>
      <c r="Q7" s="168">
        <f t="shared" ref="Q7:Q53" si="0">ROUND(L7*R7*12,0)</f>
        <v>58630</v>
      </c>
      <c r="R7" s="168">
        <v>34</v>
      </c>
      <c r="S7" s="134"/>
    </row>
    <row r="8" ht="15.75" customHeight="1" spans="1:19">
      <c r="A8" s="130">
        <v>2</v>
      </c>
      <c r="B8" s="136"/>
      <c r="C8" s="137"/>
      <c r="D8" s="133" t="s">
        <v>243</v>
      </c>
      <c r="E8" s="130" t="s">
        <v>246</v>
      </c>
      <c r="F8" s="134" t="s">
        <v>20</v>
      </c>
      <c r="G8" s="135" t="s">
        <v>19</v>
      </c>
      <c r="H8" s="135" t="s">
        <v>74</v>
      </c>
      <c r="I8" s="158" t="s">
        <v>245</v>
      </c>
      <c r="J8" s="159" t="s">
        <v>76</v>
      </c>
      <c r="K8" s="160" t="s">
        <v>77</v>
      </c>
      <c r="L8" s="161">
        <v>143.61</v>
      </c>
      <c r="M8" s="162"/>
      <c r="N8" s="163"/>
      <c r="O8" s="164"/>
      <c r="P8" s="164"/>
      <c r="Q8" s="168">
        <f t="shared" si="0"/>
        <v>58593</v>
      </c>
      <c r="R8" s="168">
        <v>34</v>
      </c>
      <c r="S8" s="142"/>
    </row>
    <row r="9" ht="15.75" customHeight="1" spans="1:19">
      <c r="A9" s="130">
        <v>3</v>
      </c>
      <c r="B9" s="136"/>
      <c r="C9" s="137"/>
      <c r="D9" s="133" t="s">
        <v>243</v>
      </c>
      <c r="E9" s="130" t="s">
        <v>247</v>
      </c>
      <c r="F9" s="134" t="s">
        <v>20</v>
      </c>
      <c r="G9" s="135" t="s">
        <v>19</v>
      </c>
      <c r="H9" s="135" t="s">
        <v>74</v>
      </c>
      <c r="I9" s="158" t="s">
        <v>245</v>
      </c>
      <c r="J9" s="159" t="s">
        <v>76</v>
      </c>
      <c r="K9" s="160" t="s">
        <v>77</v>
      </c>
      <c r="L9" s="161">
        <v>140.53</v>
      </c>
      <c r="M9" s="162"/>
      <c r="N9" s="163"/>
      <c r="O9" s="164"/>
      <c r="P9" s="164"/>
      <c r="Q9" s="168">
        <f t="shared" si="0"/>
        <v>55650</v>
      </c>
      <c r="R9" s="168">
        <v>33</v>
      </c>
      <c r="S9" s="142"/>
    </row>
    <row r="10" ht="15.75" customHeight="1" spans="1:19">
      <c r="A10" s="130">
        <v>4</v>
      </c>
      <c r="B10" s="136"/>
      <c r="C10" s="137"/>
      <c r="D10" s="133" t="s">
        <v>243</v>
      </c>
      <c r="E10" s="130" t="s">
        <v>248</v>
      </c>
      <c r="F10" s="134" t="s">
        <v>20</v>
      </c>
      <c r="G10" s="135" t="s">
        <v>19</v>
      </c>
      <c r="H10" s="135" t="s">
        <v>74</v>
      </c>
      <c r="I10" s="158" t="s">
        <v>245</v>
      </c>
      <c r="J10" s="159" t="s">
        <v>76</v>
      </c>
      <c r="K10" s="160" t="s">
        <v>77</v>
      </c>
      <c r="L10" s="161">
        <v>143.7</v>
      </c>
      <c r="M10" s="162"/>
      <c r="N10" s="163"/>
      <c r="O10" s="164"/>
      <c r="P10" s="164"/>
      <c r="Q10" s="168">
        <f t="shared" si="0"/>
        <v>58630</v>
      </c>
      <c r="R10" s="168">
        <v>34</v>
      </c>
      <c r="S10" s="142"/>
    </row>
    <row r="11" ht="15.75" customHeight="1" spans="1:19">
      <c r="A11" s="130">
        <v>5</v>
      </c>
      <c r="B11" s="136"/>
      <c r="C11" s="137"/>
      <c r="D11" s="133" t="s">
        <v>243</v>
      </c>
      <c r="E11" s="130" t="s">
        <v>249</v>
      </c>
      <c r="F11" s="134" t="s">
        <v>20</v>
      </c>
      <c r="G11" s="135" t="s">
        <v>19</v>
      </c>
      <c r="H11" s="135" t="s">
        <v>74</v>
      </c>
      <c r="I11" s="158" t="s">
        <v>245</v>
      </c>
      <c r="J11" s="159" t="s">
        <v>76</v>
      </c>
      <c r="K11" s="160" t="s">
        <v>77</v>
      </c>
      <c r="L11" s="161">
        <v>102.36</v>
      </c>
      <c r="M11" s="162"/>
      <c r="N11" s="163"/>
      <c r="O11" s="164"/>
      <c r="P11" s="164"/>
      <c r="Q11" s="168">
        <f t="shared" si="0"/>
        <v>41763</v>
      </c>
      <c r="R11" s="168">
        <v>34</v>
      </c>
      <c r="S11" s="142"/>
    </row>
    <row r="12" ht="15.75" customHeight="1" spans="1:19">
      <c r="A12" s="130">
        <v>6</v>
      </c>
      <c r="B12" s="136"/>
      <c r="C12" s="137"/>
      <c r="D12" s="133" t="s">
        <v>243</v>
      </c>
      <c r="E12" s="130" t="s">
        <v>250</v>
      </c>
      <c r="F12" s="134" t="s">
        <v>20</v>
      </c>
      <c r="G12" s="135" t="s">
        <v>19</v>
      </c>
      <c r="H12" s="135" t="s">
        <v>74</v>
      </c>
      <c r="I12" s="158" t="s">
        <v>245</v>
      </c>
      <c r="J12" s="159" t="s">
        <v>76</v>
      </c>
      <c r="K12" s="160" t="s">
        <v>77</v>
      </c>
      <c r="L12" s="161">
        <v>102.36</v>
      </c>
      <c r="M12" s="162"/>
      <c r="N12" s="163"/>
      <c r="O12" s="164"/>
      <c r="P12" s="164"/>
      <c r="Q12" s="168">
        <f t="shared" si="0"/>
        <v>41763</v>
      </c>
      <c r="R12" s="168">
        <v>34</v>
      </c>
      <c r="S12" s="142"/>
    </row>
    <row r="13" ht="15.75" customHeight="1" spans="1:19">
      <c r="A13" s="130">
        <v>7</v>
      </c>
      <c r="B13" s="136"/>
      <c r="C13" s="137"/>
      <c r="D13" s="133" t="s">
        <v>243</v>
      </c>
      <c r="E13" s="130" t="s">
        <v>251</v>
      </c>
      <c r="F13" s="134" t="s">
        <v>20</v>
      </c>
      <c r="G13" s="135" t="s">
        <v>19</v>
      </c>
      <c r="H13" s="135" t="s">
        <v>74</v>
      </c>
      <c r="I13" s="158" t="s">
        <v>245</v>
      </c>
      <c r="J13" s="159" t="s">
        <v>76</v>
      </c>
      <c r="K13" s="160" t="s">
        <v>77</v>
      </c>
      <c r="L13" s="161">
        <v>102.36</v>
      </c>
      <c r="M13" s="162"/>
      <c r="N13" s="163"/>
      <c r="O13" s="164"/>
      <c r="P13" s="164"/>
      <c r="Q13" s="168">
        <f t="shared" si="0"/>
        <v>41763</v>
      </c>
      <c r="R13" s="168">
        <v>34</v>
      </c>
      <c r="S13" s="142"/>
    </row>
    <row r="14" ht="15.75" customHeight="1" spans="1:19">
      <c r="A14" s="130">
        <v>8</v>
      </c>
      <c r="B14" s="136"/>
      <c r="C14" s="137"/>
      <c r="D14" s="133" t="s">
        <v>243</v>
      </c>
      <c r="E14" s="130" t="s">
        <v>252</v>
      </c>
      <c r="F14" s="134" t="s">
        <v>20</v>
      </c>
      <c r="G14" s="135" t="s">
        <v>19</v>
      </c>
      <c r="H14" s="135" t="s">
        <v>74</v>
      </c>
      <c r="I14" s="158" t="s">
        <v>245</v>
      </c>
      <c r="J14" s="159" t="s">
        <v>76</v>
      </c>
      <c r="K14" s="160" t="s">
        <v>77</v>
      </c>
      <c r="L14" s="161">
        <v>102.36</v>
      </c>
      <c r="M14" s="162"/>
      <c r="N14" s="163"/>
      <c r="O14" s="164"/>
      <c r="P14" s="164"/>
      <c r="Q14" s="168">
        <f t="shared" si="0"/>
        <v>41763</v>
      </c>
      <c r="R14" s="168">
        <v>34</v>
      </c>
      <c r="S14" s="142"/>
    </row>
    <row r="15" ht="15.75" customHeight="1" spans="1:19">
      <c r="A15" s="130">
        <v>9</v>
      </c>
      <c r="B15" s="136"/>
      <c r="C15" s="137"/>
      <c r="D15" s="133" t="s">
        <v>243</v>
      </c>
      <c r="E15" s="130" t="s">
        <v>253</v>
      </c>
      <c r="F15" s="134" t="s">
        <v>20</v>
      </c>
      <c r="G15" s="135" t="s">
        <v>19</v>
      </c>
      <c r="H15" s="135" t="s">
        <v>74</v>
      </c>
      <c r="I15" s="158" t="s">
        <v>245</v>
      </c>
      <c r="J15" s="159" t="s">
        <v>76</v>
      </c>
      <c r="K15" s="160" t="s">
        <v>77</v>
      </c>
      <c r="L15" s="161">
        <v>102.36</v>
      </c>
      <c r="M15" s="162"/>
      <c r="N15" s="163"/>
      <c r="O15" s="164"/>
      <c r="P15" s="164"/>
      <c r="Q15" s="168">
        <f t="shared" si="0"/>
        <v>41763</v>
      </c>
      <c r="R15" s="168">
        <v>34</v>
      </c>
      <c r="S15" s="142"/>
    </row>
    <row r="16" ht="15.75" customHeight="1" spans="1:19">
      <c r="A16" s="130">
        <v>10</v>
      </c>
      <c r="B16" s="136"/>
      <c r="C16" s="137"/>
      <c r="D16" s="133" t="s">
        <v>243</v>
      </c>
      <c r="E16" s="130" t="s">
        <v>254</v>
      </c>
      <c r="F16" s="134" t="s">
        <v>20</v>
      </c>
      <c r="G16" s="135" t="s">
        <v>19</v>
      </c>
      <c r="H16" s="135" t="s">
        <v>74</v>
      </c>
      <c r="I16" s="158" t="s">
        <v>245</v>
      </c>
      <c r="J16" s="159" t="s">
        <v>76</v>
      </c>
      <c r="K16" s="160" t="s">
        <v>77</v>
      </c>
      <c r="L16" s="161">
        <v>102.36</v>
      </c>
      <c r="M16" s="162"/>
      <c r="N16" s="163"/>
      <c r="O16" s="164"/>
      <c r="P16" s="164"/>
      <c r="Q16" s="168">
        <f t="shared" si="0"/>
        <v>41763</v>
      </c>
      <c r="R16" s="168">
        <v>34</v>
      </c>
      <c r="S16" s="142"/>
    </row>
    <row r="17" ht="15.75" customHeight="1" spans="1:19">
      <c r="A17" s="130">
        <v>11</v>
      </c>
      <c r="B17" s="136"/>
      <c r="C17" s="137"/>
      <c r="D17" s="133" t="s">
        <v>243</v>
      </c>
      <c r="E17" s="130" t="s">
        <v>255</v>
      </c>
      <c r="F17" s="134" t="s">
        <v>20</v>
      </c>
      <c r="G17" s="135" t="s">
        <v>19</v>
      </c>
      <c r="H17" s="135" t="s">
        <v>74</v>
      </c>
      <c r="I17" s="158" t="s">
        <v>245</v>
      </c>
      <c r="J17" s="159" t="s">
        <v>76</v>
      </c>
      <c r="K17" s="160" t="s">
        <v>77</v>
      </c>
      <c r="L17" s="161">
        <v>102.36</v>
      </c>
      <c r="M17" s="162"/>
      <c r="N17" s="163"/>
      <c r="O17" s="164"/>
      <c r="P17" s="164"/>
      <c r="Q17" s="168">
        <f t="shared" si="0"/>
        <v>41763</v>
      </c>
      <c r="R17" s="168">
        <v>34</v>
      </c>
      <c r="S17" s="142"/>
    </row>
    <row r="18" ht="15.75" customHeight="1" spans="1:19">
      <c r="A18" s="130">
        <v>12</v>
      </c>
      <c r="B18" s="136"/>
      <c r="C18" s="137"/>
      <c r="D18" s="133" t="s">
        <v>243</v>
      </c>
      <c r="E18" s="130" t="s">
        <v>256</v>
      </c>
      <c r="F18" s="134" t="s">
        <v>20</v>
      </c>
      <c r="G18" s="135" t="s">
        <v>19</v>
      </c>
      <c r="H18" s="135" t="s">
        <v>74</v>
      </c>
      <c r="I18" s="158" t="s">
        <v>245</v>
      </c>
      <c r="J18" s="159" t="s">
        <v>76</v>
      </c>
      <c r="K18" s="160" t="s">
        <v>77</v>
      </c>
      <c r="L18" s="161">
        <v>102.36</v>
      </c>
      <c r="M18" s="162"/>
      <c r="N18" s="163"/>
      <c r="O18" s="164"/>
      <c r="P18" s="164"/>
      <c r="Q18" s="168">
        <f t="shared" si="0"/>
        <v>41763</v>
      </c>
      <c r="R18" s="168">
        <v>34</v>
      </c>
      <c r="S18" s="142"/>
    </row>
    <row r="19" ht="15.75" customHeight="1" spans="1:19">
      <c r="A19" s="130">
        <v>13</v>
      </c>
      <c r="B19" s="136"/>
      <c r="C19" s="137"/>
      <c r="D19" s="133" t="s">
        <v>243</v>
      </c>
      <c r="E19" s="130" t="s">
        <v>257</v>
      </c>
      <c r="F19" s="134" t="s">
        <v>20</v>
      </c>
      <c r="G19" s="135" t="s">
        <v>19</v>
      </c>
      <c r="H19" s="135" t="s">
        <v>74</v>
      </c>
      <c r="I19" s="158" t="s">
        <v>245</v>
      </c>
      <c r="J19" s="159" t="s">
        <v>76</v>
      </c>
      <c r="K19" s="160" t="s">
        <v>77</v>
      </c>
      <c r="L19" s="161">
        <v>102.36</v>
      </c>
      <c r="M19" s="162"/>
      <c r="N19" s="163"/>
      <c r="O19" s="164"/>
      <c r="P19" s="164"/>
      <c r="Q19" s="168">
        <f t="shared" si="0"/>
        <v>41763</v>
      </c>
      <c r="R19" s="168">
        <v>34</v>
      </c>
      <c r="S19" s="142"/>
    </row>
    <row r="20" ht="15.75" customHeight="1" spans="1:19">
      <c r="A20" s="130">
        <v>14</v>
      </c>
      <c r="B20" s="136"/>
      <c r="C20" s="137"/>
      <c r="D20" s="133" t="s">
        <v>243</v>
      </c>
      <c r="E20" s="130" t="s">
        <v>258</v>
      </c>
      <c r="F20" s="134" t="s">
        <v>20</v>
      </c>
      <c r="G20" s="135" t="s">
        <v>19</v>
      </c>
      <c r="H20" s="135" t="s">
        <v>74</v>
      </c>
      <c r="I20" s="158" t="s">
        <v>245</v>
      </c>
      <c r="J20" s="159" t="s">
        <v>76</v>
      </c>
      <c r="K20" s="160" t="s">
        <v>77</v>
      </c>
      <c r="L20" s="161">
        <v>102.36</v>
      </c>
      <c r="M20" s="162"/>
      <c r="N20" s="163"/>
      <c r="O20" s="164"/>
      <c r="P20" s="164"/>
      <c r="Q20" s="168">
        <f t="shared" si="0"/>
        <v>41763</v>
      </c>
      <c r="R20" s="168">
        <v>34</v>
      </c>
      <c r="S20" s="142"/>
    </row>
    <row r="21" ht="15.75" customHeight="1" spans="1:19">
      <c r="A21" s="130">
        <v>15</v>
      </c>
      <c r="B21" s="136"/>
      <c r="C21" s="137"/>
      <c r="D21" s="133" t="s">
        <v>243</v>
      </c>
      <c r="E21" s="130" t="s">
        <v>259</v>
      </c>
      <c r="F21" s="134" t="s">
        <v>20</v>
      </c>
      <c r="G21" s="135" t="s">
        <v>19</v>
      </c>
      <c r="H21" s="135" t="s">
        <v>74</v>
      </c>
      <c r="I21" s="158" t="s">
        <v>245</v>
      </c>
      <c r="J21" s="159" t="s">
        <v>76</v>
      </c>
      <c r="K21" s="160" t="s">
        <v>77</v>
      </c>
      <c r="L21" s="161">
        <v>102.36</v>
      </c>
      <c r="M21" s="162"/>
      <c r="N21" s="163"/>
      <c r="O21" s="164"/>
      <c r="P21" s="164"/>
      <c r="Q21" s="168">
        <f t="shared" si="0"/>
        <v>41763</v>
      </c>
      <c r="R21" s="168">
        <v>34</v>
      </c>
      <c r="S21" s="142"/>
    </row>
    <row r="22" ht="15.75" customHeight="1" spans="1:19">
      <c r="A22" s="130">
        <v>16</v>
      </c>
      <c r="B22" s="138"/>
      <c r="C22" s="139"/>
      <c r="D22" s="133" t="s">
        <v>243</v>
      </c>
      <c r="E22" s="130" t="s">
        <v>260</v>
      </c>
      <c r="F22" s="134" t="s">
        <v>20</v>
      </c>
      <c r="G22" s="135" t="s">
        <v>19</v>
      </c>
      <c r="H22" s="135" t="s">
        <v>74</v>
      </c>
      <c r="I22" s="158" t="s">
        <v>245</v>
      </c>
      <c r="J22" s="159" t="s">
        <v>76</v>
      </c>
      <c r="K22" s="160" t="s">
        <v>77</v>
      </c>
      <c r="L22" s="161">
        <v>102.36</v>
      </c>
      <c r="M22" s="162"/>
      <c r="N22" s="163"/>
      <c r="O22" s="164"/>
      <c r="P22" s="164"/>
      <c r="Q22" s="168">
        <f t="shared" si="0"/>
        <v>41763</v>
      </c>
      <c r="R22" s="168">
        <v>34</v>
      </c>
      <c r="S22" s="142"/>
    </row>
    <row r="23" ht="15.75" customHeight="1" spans="1:19">
      <c r="A23" s="130">
        <v>17</v>
      </c>
      <c r="B23" s="140"/>
      <c r="C23" s="132" t="s">
        <v>261</v>
      </c>
      <c r="D23" s="133" t="s">
        <v>262</v>
      </c>
      <c r="E23" s="130" t="s">
        <v>263</v>
      </c>
      <c r="F23" s="134" t="s">
        <v>20</v>
      </c>
      <c r="G23" s="135" t="s">
        <v>19</v>
      </c>
      <c r="H23" s="135" t="s">
        <v>74</v>
      </c>
      <c r="I23" s="158" t="s">
        <v>264</v>
      </c>
      <c r="J23" s="159" t="s">
        <v>76</v>
      </c>
      <c r="K23" s="160" t="s">
        <v>77</v>
      </c>
      <c r="L23" s="161">
        <v>120.71</v>
      </c>
      <c r="M23" s="162"/>
      <c r="N23" s="163"/>
      <c r="O23" s="164"/>
      <c r="P23" s="164"/>
      <c r="Q23" s="168">
        <f t="shared" si="0"/>
        <v>69529</v>
      </c>
      <c r="R23" s="168">
        <v>48</v>
      </c>
      <c r="S23" s="142"/>
    </row>
    <row r="24" ht="15.75" customHeight="1" spans="1:19">
      <c r="A24" s="130">
        <v>18</v>
      </c>
      <c r="B24" s="136"/>
      <c r="C24" s="137"/>
      <c r="D24" s="133" t="s">
        <v>262</v>
      </c>
      <c r="E24" s="130" t="s">
        <v>265</v>
      </c>
      <c r="F24" s="134" t="s">
        <v>20</v>
      </c>
      <c r="G24" s="135" t="s">
        <v>19</v>
      </c>
      <c r="H24" s="135" t="s">
        <v>74</v>
      </c>
      <c r="I24" s="158" t="s">
        <v>264</v>
      </c>
      <c r="J24" s="159" t="s">
        <v>76</v>
      </c>
      <c r="K24" s="160" t="s">
        <v>77</v>
      </c>
      <c r="L24" s="161">
        <v>91.69</v>
      </c>
      <c r="M24" s="162"/>
      <c r="N24" s="163"/>
      <c r="O24" s="164"/>
      <c r="P24" s="164"/>
      <c r="Q24" s="168">
        <f t="shared" si="0"/>
        <v>50613</v>
      </c>
      <c r="R24" s="168">
        <v>46</v>
      </c>
      <c r="S24" s="142"/>
    </row>
    <row r="25" ht="15.75" customHeight="1" spans="1:19">
      <c r="A25" s="130">
        <v>19</v>
      </c>
      <c r="B25" s="136"/>
      <c r="C25" s="137"/>
      <c r="D25" s="133" t="s">
        <v>262</v>
      </c>
      <c r="E25" s="130" t="s">
        <v>266</v>
      </c>
      <c r="F25" s="134" t="s">
        <v>20</v>
      </c>
      <c r="G25" s="135" t="s">
        <v>19</v>
      </c>
      <c r="H25" s="135" t="s">
        <v>74</v>
      </c>
      <c r="I25" s="158" t="s">
        <v>264</v>
      </c>
      <c r="J25" s="159" t="s">
        <v>76</v>
      </c>
      <c r="K25" s="160" t="s">
        <v>77</v>
      </c>
      <c r="L25" s="161">
        <v>74.82</v>
      </c>
      <c r="M25" s="162"/>
      <c r="N25" s="163"/>
      <c r="O25" s="164"/>
      <c r="P25" s="164"/>
      <c r="Q25" s="168">
        <f t="shared" si="0"/>
        <v>43096</v>
      </c>
      <c r="R25" s="168">
        <v>48</v>
      </c>
      <c r="S25" s="142"/>
    </row>
    <row r="26" ht="15.75" customHeight="1" spans="1:19">
      <c r="A26" s="130">
        <v>20</v>
      </c>
      <c r="B26" s="136"/>
      <c r="C26" s="137"/>
      <c r="D26" s="133" t="s">
        <v>262</v>
      </c>
      <c r="E26" s="130" t="s">
        <v>267</v>
      </c>
      <c r="F26" s="134" t="s">
        <v>20</v>
      </c>
      <c r="G26" s="135" t="s">
        <v>19</v>
      </c>
      <c r="H26" s="135" t="s">
        <v>74</v>
      </c>
      <c r="I26" s="158" t="s">
        <v>264</v>
      </c>
      <c r="J26" s="159" t="s">
        <v>76</v>
      </c>
      <c r="K26" s="160" t="s">
        <v>77</v>
      </c>
      <c r="L26" s="161">
        <v>114.85</v>
      </c>
      <c r="M26" s="162"/>
      <c r="N26" s="163"/>
      <c r="O26" s="164"/>
      <c r="P26" s="164"/>
      <c r="Q26" s="168">
        <f t="shared" si="0"/>
        <v>66154</v>
      </c>
      <c r="R26" s="168">
        <v>48</v>
      </c>
      <c r="S26" s="142"/>
    </row>
    <row r="27" ht="15.75" customHeight="1" spans="1:19">
      <c r="A27" s="130">
        <v>21</v>
      </c>
      <c r="B27" s="136"/>
      <c r="C27" s="137"/>
      <c r="D27" s="133" t="s">
        <v>262</v>
      </c>
      <c r="E27" s="130" t="s">
        <v>268</v>
      </c>
      <c r="F27" s="134" t="s">
        <v>20</v>
      </c>
      <c r="G27" s="135" t="s">
        <v>19</v>
      </c>
      <c r="H27" s="135" t="s">
        <v>74</v>
      </c>
      <c r="I27" s="158" t="s">
        <v>264</v>
      </c>
      <c r="J27" s="159" t="s">
        <v>76</v>
      </c>
      <c r="K27" s="160" t="s">
        <v>77</v>
      </c>
      <c r="L27" s="161">
        <v>105.18</v>
      </c>
      <c r="M27" s="162"/>
      <c r="N27" s="163"/>
      <c r="O27" s="164"/>
      <c r="P27" s="164"/>
      <c r="Q27" s="168">
        <f t="shared" si="0"/>
        <v>60584</v>
      </c>
      <c r="R27" s="168">
        <v>48</v>
      </c>
      <c r="S27" s="142"/>
    </row>
    <row r="28" ht="15.75" customHeight="1" spans="1:19">
      <c r="A28" s="130">
        <v>22</v>
      </c>
      <c r="B28" s="138"/>
      <c r="C28" s="139"/>
      <c r="D28" s="133" t="s">
        <v>262</v>
      </c>
      <c r="E28" s="130" t="s">
        <v>269</v>
      </c>
      <c r="F28" s="134" t="s">
        <v>20</v>
      </c>
      <c r="G28" s="135" t="s">
        <v>19</v>
      </c>
      <c r="H28" s="135" t="s">
        <v>74</v>
      </c>
      <c r="I28" s="158" t="s">
        <v>270</v>
      </c>
      <c r="J28" s="159" t="s">
        <v>76</v>
      </c>
      <c r="K28" s="160" t="s">
        <v>77</v>
      </c>
      <c r="L28" s="161">
        <v>1040.03</v>
      </c>
      <c r="M28" s="162"/>
      <c r="N28" s="163"/>
      <c r="O28" s="164"/>
      <c r="P28" s="164"/>
      <c r="Q28" s="168">
        <f t="shared" si="0"/>
        <v>312009</v>
      </c>
      <c r="R28" s="168">
        <v>25</v>
      </c>
      <c r="S28" s="142"/>
    </row>
    <row r="29" ht="15.75" customHeight="1" spans="1:19">
      <c r="A29" s="130">
        <v>23</v>
      </c>
      <c r="B29" s="136"/>
      <c r="C29" s="139"/>
      <c r="D29" s="133" t="s">
        <v>262</v>
      </c>
      <c r="E29" s="130" t="s">
        <v>271</v>
      </c>
      <c r="F29" s="134" t="s">
        <v>20</v>
      </c>
      <c r="G29" s="135" t="s">
        <v>19</v>
      </c>
      <c r="H29" s="135" t="s">
        <v>74</v>
      </c>
      <c r="I29" s="158" t="s">
        <v>272</v>
      </c>
      <c r="J29" s="159" t="s">
        <v>76</v>
      </c>
      <c r="K29" s="160" t="s">
        <v>77</v>
      </c>
      <c r="L29" s="161">
        <f>933.3*4</f>
        <v>3733.2</v>
      </c>
      <c r="M29" s="162"/>
      <c r="N29" s="163"/>
      <c r="O29" s="164"/>
      <c r="P29" s="164"/>
      <c r="Q29" s="168">
        <f t="shared" si="0"/>
        <v>716774</v>
      </c>
      <c r="R29" s="168">
        <v>16</v>
      </c>
      <c r="S29" s="134"/>
    </row>
    <row r="30" ht="24" customHeight="1" spans="1:19">
      <c r="A30" s="130">
        <v>24</v>
      </c>
      <c r="B30" s="140"/>
      <c r="C30" s="141" t="s">
        <v>273</v>
      </c>
      <c r="D30" s="133" t="s">
        <v>274</v>
      </c>
      <c r="E30" s="130" t="s">
        <v>275</v>
      </c>
      <c r="F30" s="134" t="s">
        <v>20</v>
      </c>
      <c r="G30" s="135" t="s">
        <v>19</v>
      </c>
      <c r="H30" s="135" t="s">
        <v>74</v>
      </c>
      <c r="I30" s="158" t="s">
        <v>276</v>
      </c>
      <c r="J30" s="159" t="s">
        <v>76</v>
      </c>
      <c r="K30" s="160" t="s">
        <v>77</v>
      </c>
      <c r="L30" s="161">
        <v>143.23</v>
      </c>
      <c r="M30" s="165" t="str">
        <f>C30</f>
        <v>湘（2023）株洲市不动产权第0004946号</v>
      </c>
      <c r="N30" s="163" t="s">
        <v>78</v>
      </c>
      <c r="O30" s="166" t="s">
        <v>277</v>
      </c>
      <c r="P30" s="167">
        <v>8531.55</v>
      </c>
      <c r="Q30" s="168">
        <f t="shared" si="0"/>
        <v>58438</v>
      </c>
      <c r="R30" s="168">
        <v>34</v>
      </c>
      <c r="S30" s="142"/>
    </row>
    <row r="31" ht="27" customHeight="1" spans="1:19">
      <c r="A31" s="130">
        <v>25</v>
      </c>
      <c r="B31" s="136"/>
      <c r="C31" s="141" t="s">
        <v>278</v>
      </c>
      <c r="D31" s="133" t="s">
        <v>274</v>
      </c>
      <c r="E31" s="130" t="s">
        <v>279</v>
      </c>
      <c r="F31" s="134" t="s">
        <v>20</v>
      </c>
      <c r="G31" s="135" t="s">
        <v>19</v>
      </c>
      <c r="H31" s="135" t="s">
        <v>74</v>
      </c>
      <c r="I31" s="158" t="s">
        <v>276</v>
      </c>
      <c r="J31" s="159" t="s">
        <v>76</v>
      </c>
      <c r="K31" s="160" t="s">
        <v>77</v>
      </c>
      <c r="L31" s="161">
        <v>94.73</v>
      </c>
      <c r="M31" s="165" t="str">
        <f t="shared" ref="M31:M53" si="1">C31</f>
        <v>湘（2023）株洲市不动产权第0004949号</v>
      </c>
      <c r="N31" s="163" t="s">
        <v>78</v>
      </c>
      <c r="O31" s="166"/>
      <c r="P31" s="167"/>
      <c r="Q31" s="168">
        <f t="shared" si="0"/>
        <v>37513</v>
      </c>
      <c r="R31" s="168">
        <v>33</v>
      </c>
      <c r="S31" s="142"/>
    </row>
    <row r="32" ht="24" customHeight="1" spans="1:19">
      <c r="A32" s="130">
        <v>26</v>
      </c>
      <c r="B32" s="136"/>
      <c r="C32" s="141" t="s">
        <v>280</v>
      </c>
      <c r="D32" s="133" t="s">
        <v>274</v>
      </c>
      <c r="E32" s="130" t="s">
        <v>281</v>
      </c>
      <c r="F32" s="134" t="s">
        <v>20</v>
      </c>
      <c r="G32" s="135" t="s">
        <v>19</v>
      </c>
      <c r="H32" s="135" t="s">
        <v>74</v>
      </c>
      <c r="I32" s="158" t="s">
        <v>276</v>
      </c>
      <c r="J32" s="159" t="s">
        <v>76</v>
      </c>
      <c r="K32" s="160" t="s">
        <v>77</v>
      </c>
      <c r="L32" s="161">
        <v>97.89</v>
      </c>
      <c r="M32" s="165" t="str">
        <f t="shared" si="1"/>
        <v>湘（2023）株洲市不动产权第0004950号</v>
      </c>
      <c r="N32" s="163" t="s">
        <v>78</v>
      </c>
      <c r="O32" s="166"/>
      <c r="P32" s="167"/>
      <c r="Q32" s="168">
        <f t="shared" si="0"/>
        <v>39939</v>
      </c>
      <c r="R32" s="168">
        <v>34</v>
      </c>
      <c r="S32" s="142"/>
    </row>
    <row r="33" ht="27" customHeight="1" spans="1:19">
      <c r="A33" s="130">
        <v>27</v>
      </c>
      <c r="B33" s="136"/>
      <c r="C33" s="141" t="s">
        <v>282</v>
      </c>
      <c r="D33" s="133" t="s">
        <v>274</v>
      </c>
      <c r="E33" s="130" t="s">
        <v>283</v>
      </c>
      <c r="F33" s="134" t="s">
        <v>20</v>
      </c>
      <c r="G33" s="135" t="s">
        <v>19</v>
      </c>
      <c r="H33" s="135" t="s">
        <v>74</v>
      </c>
      <c r="I33" s="158" t="s">
        <v>276</v>
      </c>
      <c r="J33" s="159" t="s">
        <v>76</v>
      </c>
      <c r="K33" s="160" t="s">
        <v>77</v>
      </c>
      <c r="L33" s="161">
        <v>87.68</v>
      </c>
      <c r="M33" s="165" t="str">
        <f t="shared" si="1"/>
        <v>湘（2023）株洲市不动产权第0004956号</v>
      </c>
      <c r="N33" s="163" t="s">
        <v>78</v>
      </c>
      <c r="O33" s="166"/>
      <c r="P33" s="167"/>
      <c r="Q33" s="168">
        <f t="shared" si="0"/>
        <v>35773</v>
      </c>
      <c r="R33" s="168">
        <v>34</v>
      </c>
      <c r="S33" s="142"/>
    </row>
    <row r="34" ht="27" customHeight="1" spans="1:19">
      <c r="A34" s="130">
        <v>28</v>
      </c>
      <c r="B34" s="136"/>
      <c r="C34" s="141" t="s">
        <v>284</v>
      </c>
      <c r="D34" s="133" t="s">
        <v>274</v>
      </c>
      <c r="E34" s="130" t="s">
        <v>285</v>
      </c>
      <c r="F34" s="134" t="s">
        <v>20</v>
      </c>
      <c r="G34" s="135" t="s">
        <v>19</v>
      </c>
      <c r="H34" s="135" t="s">
        <v>74</v>
      </c>
      <c r="I34" s="158" t="s">
        <v>276</v>
      </c>
      <c r="J34" s="159" t="s">
        <v>76</v>
      </c>
      <c r="K34" s="160" t="s">
        <v>77</v>
      </c>
      <c r="L34" s="161">
        <v>150.16</v>
      </c>
      <c r="M34" s="165" t="str">
        <f t="shared" si="1"/>
        <v>湘（2023）株洲市不动产权第0004952号</v>
      </c>
      <c r="N34" s="163" t="s">
        <v>78</v>
      </c>
      <c r="O34" s="166"/>
      <c r="P34" s="167"/>
      <c r="Q34" s="168">
        <f t="shared" si="0"/>
        <v>59463</v>
      </c>
      <c r="R34" s="168">
        <v>33</v>
      </c>
      <c r="S34" s="142"/>
    </row>
    <row r="35" ht="27" customHeight="1" spans="1:19">
      <c r="A35" s="130">
        <v>29</v>
      </c>
      <c r="B35" s="136"/>
      <c r="C35" s="141" t="s">
        <v>286</v>
      </c>
      <c r="D35" s="133" t="s">
        <v>274</v>
      </c>
      <c r="E35" s="130" t="s">
        <v>287</v>
      </c>
      <c r="F35" s="134" t="s">
        <v>20</v>
      </c>
      <c r="G35" s="135" t="s">
        <v>19</v>
      </c>
      <c r="H35" s="135" t="s">
        <v>74</v>
      </c>
      <c r="I35" s="158" t="s">
        <v>276</v>
      </c>
      <c r="J35" s="159" t="s">
        <v>76</v>
      </c>
      <c r="K35" s="160" t="s">
        <v>77</v>
      </c>
      <c r="L35" s="161">
        <v>94.72</v>
      </c>
      <c r="M35" s="165" t="str">
        <f t="shared" si="1"/>
        <v>湘（2023）株洲市不动产权第0004953号</v>
      </c>
      <c r="N35" s="163" t="s">
        <v>78</v>
      </c>
      <c r="O35" s="166"/>
      <c r="P35" s="167"/>
      <c r="Q35" s="168">
        <f t="shared" si="0"/>
        <v>38646</v>
      </c>
      <c r="R35" s="168">
        <v>34</v>
      </c>
      <c r="S35" s="142"/>
    </row>
    <row r="36" ht="24.95" customHeight="1" spans="1:19">
      <c r="A36" s="130">
        <v>30</v>
      </c>
      <c r="B36" s="136"/>
      <c r="C36" s="141" t="s">
        <v>288</v>
      </c>
      <c r="D36" s="133" t="s">
        <v>274</v>
      </c>
      <c r="E36" s="130" t="s">
        <v>289</v>
      </c>
      <c r="F36" s="134" t="s">
        <v>20</v>
      </c>
      <c r="G36" s="135" t="s">
        <v>19</v>
      </c>
      <c r="H36" s="135" t="s">
        <v>74</v>
      </c>
      <c r="I36" s="158" t="s">
        <v>276</v>
      </c>
      <c r="J36" s="159" t="s">
        <v>76</v>
      </c>
      <c r="K36" s="160" t="s">
        <v>77</v>
      </c>
      <c r="L36" s="161">
        <v>94.72</v>
      </c>
      <c r="M36" s="165" t="str">
        <f t="shared" si="1"/>
        <v>湘（2023）株洲市不动产权第0004954号</v>
      </c>
      <c r="N36" s="163" t="s">
        <v>78</v>
      </c>
      <c r="O36" s="166"/>
      <c r="P36" s="167"/>
      <c r="Q36" s="168">
        <f t="shared" si="0"/>
        <v>38646</v>
      </c>
      <c r="R36" s="168">
        <v>34</v>
      </c>
      <c r="S36" s="142"/>
    </row>
    <row r="37" ht="26.1" customHeight="1" spans="1:19">
      <c r="A37" s="130">
        <v>31</v>
      </c>
      <c r="B37" s="136"/>
      <c r="C37" s="141" t="s">
        <v>290</v>
      </c>
      <c r="D37" s="133" t="s">
        <v>274</v>
      </c>
      <c r="E37" s="130" t="s">
        <v>291</v>
      </c>
      <c r="F37" s="134" t="s">
        <v>20</v>
      </c>
      <c r="G37" s="135" t="s">
        <v>19</v>
      </c>
      <c r="H37" s="135" t="s">
        <v>74</v>
      </c>
      <c r="I37" s="158" t="s">
        <v>276</v>
      </c>
      <c r="J37" s="159" t="s">
        <v>76</v>
      </c>
      <c r="K37" s="160" t="s">
        <v>77</v>
      </c>
      <c r="L37" s="161">
        <v>94.72</v>
      </c>
      <c r="M37" s="165" t="str">
        <f t="shared" si="1"/>
        <v>湘（2023）株洲市不动产权第0004955号</v>
      </c>
      <c r="N37" s="163" t="s">
        <v>78</v>
      </c>
      <c r="O37" s="166"/>
      <c r="P37" s="167"/>
      <c r="Q37" s="168">
        <f t="shared" si="0"/>
        <v>38646</v>
      </c>
      <c r="R37" s="168">
        <v>34</v>
      </c>
      <c r="S37" s="142"/>
    </row>
    <row r="38" ht="21.95" customHeight="1" spans="1:19">
      <c r="A38" s="130">
        <v>32</v>
      </c>
      <c r="B38" s="136"/>
      <c r="C38" s="141" t="s">
        <v>292</v>
      </c>
      <c r="D38" s="133" t="s">
        <v>274</v>
      </c>
      <c r="E38" s="130" t="s">
        <v>293</v>
      </c>
      <c r="F38" s="134" t="s">
        <v>20</v>
      </c>
      <c r="G38" s="135" t="s">
        <v>19</v>
      </c>
      <c r="H38" s="135" t="s">
        <v>74</v>
      </c>
      <c r="I38" s="158" t="s">
        <v>276</v>
      </c>
      <c r="J38" s="159" t="s">
        <v>76</v>
      </c>
      <c r="K38" s="160" t="s">
        <v>77</v>
      </c>
      <c r="L38" s="161">
        <v>94.72</v>
      </c>
      <c r="M38" s="165" t="str">
        <f t="shared" si="1"/>
        <v>湘（2023）株洲市不动产权第0004951号</v>
      </c>
      <c r="N38" s="163" t="s">
        <v>78</v>
      </c>
      <c r="O38" s="166"/>
      <c r="P38" s="167"/>
      <c r="Q38" s="168">
        <f t="shared" si="0"/>
        <v>38646</v>
      </c>
      <c r="R38" s="168">
        <v>34</v>
      </c>
      <c r="S38" s="142"/>
    </row>
    <row r="39" ht="24.95" customHeight="1" spans="1:19">
      <c r="A39" s="130">
        <v>33</v>
      </c>
      <c r="B39" s="136"/>
      <c r="C39" s="141" t="s">
        <v>294</v>
      </c>
      <c r="D39" s="133" t="s">
        <v>274</v>
      </c>
      <c r="E39" s="130" t="s">
        <v>295</v>
      </c>
      <c r="F39" s="134" t="s">
        <v>20</v>
      </c>
      <c r="G39" s="135" t="s">
        <v>19</v>
      </c>
      <c r="H39" s="135" t="s">
        <v>74</v>
      </c>
      <c r="I39" s="158" t="s">
        <v>276</v>
      </c>
      <c r="J39" s="159" t="s">
        <v>76</v>
      </c>
      <c r="K39" s="160" t="s">
        <v>77</v>
      </c>
      <c r="L39" s="161">
        <v>94.72</v>
      </c>
      <c r="M39" s="165" t="str">
        <f t="shared" si="1"/>
        <v>湘（2023）株洲市不动产权第0004947号</v>
      </c>
      <c r="N39" s="163" t="s">
        <v>78</v>
      </c>
      <c r="O39" s="166"/>
      <c r="P39" s="167"/>
      <c r="Q39" s="168">
        <f t="shared" si="0"/>
        <v>38646</v>
      </c>
      <c r="R39" s="168">
        <v>34</v>
      </c>
      <c r="S39" s="142"/>
    </row>
    <row r="40" ht="21" customHeight="1" spans="1:19">
      <c r="A40" s="130">
        <v>34</v>
      </c>
      <c r="B40" s="138"/>
      <c r="C40" s="141" t="s">
        <v>296</v>
      </c>
      <c r="D40" s="133" t="s">
        <v>274</v>
      </c>
      <c r="E40" s="130" t="s">
        <v>297</v>
      </c>
      <c r="F40" s="134" t="s">
        <v>20</v>
      </c>
      <c r="G40" s="135" t="s">
        <v>19</v>
      </c>
      <c r="H40" s="135" t="s">
        <v>74</v>
      </c>
      <c r="I40" s="158" t="s">
        <v>276</v>
      </c>
      <c r="J40" s="159" t="s">
        <v>76</v>
      </c>
      <c r="K40" s="160" t="s">
        <v>77</v>
      </c>
      <c r="L40" s="161">
        <v>143.22</v>
      </c>
      <c r="M40" s="165" t="str">
        <f t="shared" si="1"/>
        <v>湘（2023）株洲市不动产权第0004948号</v>
      </c>
      <c r="N40" s="163" t="s">
        <v>78</v>
      </c>
      <c r="O40" s="166"/>
      <c r="P40" s="167"/>
      <c r="Q40" s="168">
        <f t="shared" si="0"/>
        <v>58434</v>
      </c>
      <c r="R40" s="168">
        <v>34</v>
      </c>
      <c r="S40" s="142"/>
    </row>
    <row r="41" ht="15.75" customHeight="1" spans="1:19">
      <c r="A41" s="130">
        <v>35</v>
      </c>
      <c r="B41" s="140"/>
      <c r="C41" s="141" t="s">
        <v>298</v>
      </c>
      <c r="D41" s="133" t="s">
        <v>299</v>
      </c>
      <c r="E41" s="130" t="s">
        <v>300</v>
      </c>
      <c r="F41" s="134" t="s">
        <v>20</v>
      </c>
      <c r="G41" s="135" t="s">
        <v>19</v>
      </c>
      <c r="H41" s="135" t="s">
        <v>74</v>
      </c>
      <c r="I41" s="158" t="s">
        <v>301</v>
      </c>
      <c r="J41" s="159" t="s">
        <v>76</v>
      </c>
      <c r="K41" s="160" t="s">
        <v>77</v>
      </c>
      <c r="L41" s="161">
        <v>91.6</v>
      </c>
      <c r="M41" s="165" t="str">
        <f t="shared" si="1"/>
        <v>湘（2023）株洲市不动产权第0004935号</v>
      </c>
      <c r="N41" s="163" t="s">
        <v>78</v>
      </c>
      <c r="O41" s="166"/>
      <c r="P41" s="167"/>
      <c r="Q41" s="168">
        <f t="shared" si="0"/>
        <v>37373</v>
      </c>
      <c r="R41" s="168">
        <v>34</v>
      </c>
      <c r="S41" s="142"/>
    </row>
    <row r="42" ht="15.75" customHeight="1" spans="1:19">
      <c r="A42" s="130">
        <v>36</v>
      </c>
      <c r="B42" s="136"/>
      <c r="C42" s="141" t="s">
        <v>302</v>
      </c>
      <c r="D42" s="133" t="s">
        <v>299</v>
      </c>
      <c r="E42" s="130" t="s">
        <v>303</v>
      </c>
      <c r="F42" s="134" t="s">
        <v>20</v>
      </c>
      <c r="G42" s="135" t="s">
        <v>19</v>
      </c>
      <c r="H42" s="135" t="s">
        <v>74</v>
      </c>
      <c r="I42" s="158" t="s">
        <v>301</v>
      </c>
      <c r="J42" s="159" t="s">
        <v>76</v>
      </c>
      <c r="K42" s="160" t="s">
        <v>77</v>
      </c>
      <c r="L42" s="161">
        <v>128.14</v>
      </c>
      <c r="M42" s="165" t="str">
        <f t="shared" si="1"/>
        <v>湘（2023）株洲市不动产权第0004936号</v>
      </c>
      <c r="N42" s="163" t="s">
        <v>78</v>
      </c>
      <c r="O42" s="166"/>
      <c r="P42" s="167"/>
      <c r="Q42" s="168">
        <f t="shared" si="0"/>
        <v>52281</v>
      </c>
      <c r="R42" s="168">
        <v>34</v>
      </c>
      <c r="S42" s="142"/>
    </row>
    <row r="43" ht="15.75" customHeight="1" spans="1:19">
      <c r="A43" s="130">
        <v>37</v>
      </c>
      <c r="B43" s="136"/>
      <c r="C43" s="141" t="s">
        <v>304</v>
      </c>
      <c r="D43" s="133" t="s">
        <v>299</v>
      </c>
      <c r="E43" s="130" t="s">
        <v>305</v>
      </c>
      <c r="F43" s="134" t="s">
        <v>20</v>
      </c>
      <c r="G43" s="135" t="s">
        <v>19</v>
      </c>
      <c r="H43" s="135" t="s">
        <v>74</v>
      </c>
      <c r="I43" s="158" t="s">
        <v>301</v>
      </c>
      <c r="J43" s="159" t="s">
        <v>76</v>
      </c>
      <c r="K43" s="160" t="s">
        <v>77</v>
      </c>
      <c r="L43" s="161">
        <v>179.24</v>
      </c>
      <c r="M43" s="165" t="str">
        <f t="shared" si="1"/>
        <v>湘（2023）株洲市不动产权第0004937号</v>
      </c>
      <c r="N43" s="163" t="s">
        <v>78</v>
      </c>
      <c r="O43" s="166"/>
      <c r="P43" s="167"/>
      <c r="Q43" s="168">
        <f t="shared" si="0"/>
        <v>73130</v>
      </c>
      <c r="R43" s="168">
        <v>34</v>
      </c>
      <c r="S43" s="142"/>
    </row>
    <row r="44" ht="15.75" customHeight="1" spans="1:19">
      <c r="A44" s="130">
        <v>38</v>
      </c>
      <c r="B44" s="136"/>
      <c r="C44" s="141" t="s">
        <v>306</v>
      </c>
      <c r="D44" s="133" t="s">
        <v>299</v>
      </c>
      <c r="E44" s="130" t="s">
        <v>307</v>
      </c>
      <c r="F44" s="134" t="s">
        <v>20</v>
      </c>
      <c r="G44" s="135" t="s">
        <v>19</v>
      </c>
      <c r="H44" s="135" t="s">
        <v>74</v>
      </c>
      <c r="I44" s="158" t="s">
        <v>301</v>
      </c>
      <c r="J44" s="159" t="s">
        <v>76</v>
      </c>
      <c r="K44" s="160" t="s">
        <v>77</v>
      </c>
      <c r="L44" s="161">
        <v>106.06</v>
      </c>
      <c r="M44" s="165" t="str">
        <f t="shared" si="1"/>
        <v>湘（2023）株洲市不动产权第0004942号</v>
      </c>
      <c r="N44" s="163" t="s">
        <v>78</v>
      </c>
      <c r="O44" s="166"/>
      <c r="P44" s="167"/>
      <c r="Q44" s="168">
        <f t="shared" si="0"/>
        <v>43272</v>
      </c>
      <c r="R44" s="168">
        <v>34</v>
      </c>
      <c r="S44" s="142"/>
    </row>
    <row r="45" ht="15.75" customHeight="1" spans="1:19">
      <c r="A45" s="130">
        <v>39</v>
      </c>
      <c r="B45" s="136"/>
      <c r="C45" s="141" t="s">
        <v>308</v>
      </c>
      <c r="D45" s="133" t="s">
        <v>299</v>
      </c>
      <c r="E45" s="130" t="s">
        <v>309</v>
      </c>
      <c r="F45" s="134" t="s">
        <v>20</v>
      </c>
      <c r="G45" s="135" t="s">
        <v>19</v>
      </c>
      <c r="H45" s="135" t="s">
        <v>74</v>
      </c>
      <c r="I45" s="158" t="s">
        <v>301</v>
      </c>
      <c r="J45" s="159" t="s">
        <v>76</v>
      </c>
      <c r="K45" s="160" t="s">
        <v>77</v>
      </c>
      <c r="L45" s="161">
        <v>108.62</v>
      </c>
      <c r="M45" s="165" t="str">
        <f t="shared" si="1"/>
        <v>湘（2023）株洲市不动产权第0004939号</v>
      </c>
      <c r="N45" s="163" t="s">
        <v>78</v>
      </c>
      <c r="O45" s="166"/>
      <c r="P45" s="167"/>
      <c r="Q45" s="168">
        <f t="shared" si="0"/>
        <v>44317</v>
      </c>
      <c r="R45" s="168">
        <v>34</v>
      </c>
      <c r="S45" s="142"/>
    </row>
    <row r="46" ht="15.75" customHeight="1" spans="1:19">
      <c r="A46" s="130">
        <v>40</v>
      </c>
      <c r="B46" s="136"/>
      <c r="C46" s="141" t="s">
        <v>310</v>
      </c>
      <c r="D46" s="133" t="s">
        <v>299</v>
      </c>
      <c r="E46" s="130" t="s">
        <v>311</v>
      </c>
      <c r="F46" s="134" t="s">
        <v>20</v>
      </c>
      <c r="G46" s="135" t="s">
        <v>19</v>
      </c>
      <c r="H46" s="135" t="s">
        <v>74</v>
      </c>
      <c r="I46" s="158" t="s">
        <v>301</v>
      </c>
      <c r="J46" s="159" t="s">
        <v>76</v>
      </c>
      <c r="K46" s="160" t="s">
        <v>77</v>
      </c>
      <c r="L46" s="161">
        <v>110.98</v>
      </c>
      <c r="M46" s="165" t="str">
        <f t="shared" si="1"/>
        <v>湘（2023）株洲市不动产权第0004940号</v>
      </c>
      <c r="N46" s="163" t="s">
        <v>78</v>
      </c>
      <c r="O46" s="166"/>
      <c r="P46" s="167"/>
      <c r="Q46" s="168">
        <f t="shared" si="0"/>
        <v>45280</v>
      </c>
      <c r="R46" s="168">
        <v>34</v>
      </c>
      <c r="S46" s="142"/>
    </row>
    <row r="47" ht="15.75" customHeight="1" spans="1:19">
      <c r="A47" s="130">
        <v>41</v>
      </c>
      <c r="B47" s="136"/>
      <c r="C47" s="141" t="s">
        <v>312</v>
      </c>
      <c r="D47" s="133" t="s">
        <v>299</v>
      </c>
      <c r="E47" s="130" t="s">
        <v>313</v>
      </c>
      <c r="F47" s="134" t="s">
        <v>20</v>
      </c>
      <c r="G47" s="135" t="s">
        <v>19</v>
      </c>
      <c r="H47" s="135" t="s">
        <v>74</v>
      </c>
      <c r="I47" s="158" t="s">
        <v>301</v>
      </c>
      <c r="J47" s="159" t="s">
        <v>76</v>
      </c>
      <c r="K47" s="160" t="s">
        <v>77</v>
      </c>
      <c r="L47" s="161">
        <v>113.34</v>
      </c>
      <c r="M47" s="165" t="str">
        <f t="shared" si="1"/>
        <v>湘（2023）株洲市不动产权第0004941号</v>
      </c>
      <c r="N47" s="163" t="s">
        <v>78</v>
      </c>
      <c r="O47" s="166"/>
      <c r="P47" s="167"/>
      <c r="Q47" s="168">
        <f t="shared" si="0"/>
        <v>46243</v>
      </c>
      <c r="R47" s="168">
        <v>34</v>
      </c>
      <c r="S47" s="142"/>
    </row>
    <row r="48" ht="15.75" customHeight="1" spans="1:19">
      <c r="A48" s="130">
        <v>42</v>
      </c>
      <c r="B48" s="138"/>
      <c r="C48" s="141" t="s">
        <v>314</v>
      </c>
      <c r="D48" s="133" t="s">
        <v>299</v>
      </c>
      <c r="E48" s="130" t="s">
        <v>315</v>
      </c>
      <c r="F48" s="134" t="s">
        <v>20</v>
      </c>
      <c r="G48" s="135" t="s">
        <v>19</v>
      </c>
      <c r="H48" s="135" t="s">
        <v>74</v>
      </c>
      <c r="I48" s="158" t="s">
        <v>301</v>
      </c>
      <c r="J48" s="159" t="s">
        <v>76</v>
      </c>
      <c r="K48" s="160" t="s">
        <v>77</v>
      </c>
      <c r="L48" s="161">
        <v>181.87</v>
      </c>
      <c r="M48" s="165" t="str">
        <f t="shared" si="1"/>
        <v>湘（2023）株洲市不动产权第0004938号</v>
      </c>
      <c r="N48" s="163" t="s">
        <v>78</v>
      </c>
      <c r="O48" s="166"/>
      <c r="P48" s="167"/>
      <c r="Q48" s="168">
        <f t="shared" si="0"/>
        <v>74203</v>
      </c>
      <c r="R48" s="168">
        <v>34</v>
      </c>
      <c r="S48" s="142"/>
    </row>
    <row r="49" ht="15.75" customHeight="1" spans="1:19">
      <c r="A49" s="130">
        <v>43</v>
      </c>
      <c r="B49" s="140"/>
      <c r="C49" s="141" t="s">
        <v>316</v>
      </c>
      <c r="D49" s="133" t="s">
        <v>317</v>
      </c>
      <c r="E49" s="130" t="s">
        <v>318</v>
      </c>
      <c r="F49" s="134" t="s">
        <v>20</v>
      </c>
      <c r="G49" s="135" t="s">
        <v>19</v>
      </c>
      <c r="H49" s="135" t="s">
        <v>74</v>
      </c>
      <c r="I49" s="158" t="s">
        <v>301</v>
      </c>
      <c r="J49" s="159" t="s">
        <v>76</v>
      </c>
      <c r="K49" s="160" t="s">
        <v>77</v>
      </c>
      <c r="L49" s="161">
        <v>113.28</v>
      </c>
      <c r="M49" s="165" t="str">
        <f t="shared" si="1"/>
        <v>湘（2023）株洲市不动产权第0004926号</v>
      </c>
      <c r="N49" s="163" t="s">
        <v>78</v>
      </c>
      <c r="O49" s="166"/>
      <c r="P49" s="167"/>
      <c r="Q49" s="168">
        <f t="shared" si="0"/>
        <v>46218</v>
      </c>
      <c r="R49" s="168">
        <v>34</v>
      </c>
      <c r="S49" s="142"/>
    </row>
    <row r="50" ht="15.75" customHeight="1" spans="1:19">
      <c r="A50" s="130">
        <v>44</v>
      </c>
      <c r="B50" s="136"/>
      <c r="C50" s="141" t="s">
        <v>319</v>
      </c>
      <c r="D50" s="133" t="s">
        <v>317</v>
      </c>
      <c r="E50" s="130" t="s">
        <v>320</v>
      </c>
      <c r="F50" s="134" t="s">
        <v>20</v>
      </c>
      <c r="G50" s="135" t="s">
        <v>19</v>
      </c>
      <c r="H50" s="135" t="s">
        <v>74</v>
      </c>
      <c r="I50" s="158" t="s">
        <v>301</v>
      </c>
      <c r="J50" s="159" t="s">
        <v>76</v>
      </c>
      <c r="K50" s="160" t="s">
        <v>77</v>
      </c>
      <c r="L50" s="161">
        <v>114.26</v>
      </c>
      <c r="M50" s="165" t="str">
        <f t="shared" si="1"/>
        <v>湘（2023）株洲市不动产权第0004927号</v>
      </c>
      <c r="N50" s="163" t="s">
        <v>78</v>
      </c>
      <c r="O50" s="166"/>
      <c r="P50" s="167"/>
      <c r="Q50" s="168">
        <f t="shared" si="0"/>
        <v>46618</v>
      </c>
      <c r="R50" s="168">
        <v>34</v>
      </c>
      <c r="S50" s="142"/>
    </row>
    <row r="51" ht="15.75" customHeight="1" spans="1:19">
      <c r="A51" s="130">
        <v>45</v>
      </c>
      <c r="B51" s="136"/>
      <c r="C51" s="141" t="s">
        <v>310</v>
      </c>
      <c r="D51" s="133" t="s">
        <v>317</v>
      </c>
      <c r="E51" s="130" t="s">
        <v>321</v>
      </c>
      <c r="F51" s="134" t="s">
        <v>20</v>
      </c>
      <c r="G51" s="135" t="s">
        <v>19</v>
      </c>
      <c r="H51" s="135" t="s">
        <v>74</v>
      </c>
      <c r="I51" s="158" t="s">
        <v>301</v>
      </c>
      <c r="J51" s="159" t="s">
        <v>76</v>
      </c>
      <c r="K51" s="160" t="s">
        <v>77</v>
      </c>
      <c r="L51" s="161">
        <v>157.16</v>
      </c>
      <c r="M51" s="165" t="str">
        <f t="shared" si="1"/>
        <v>湘（2023）株洲市不动产权第0004940号</v>
      </c>
      <c r="N51" s="163" t="s">
        <v>78</v>
      </c>
      <c r="O51" s="166"/>
      <c r="P51" s="167"/>
      <c r="Q51" s="168">
        <f t="shared" si="0"/>
        <v>64121</v>
      </c>
      <c r="R51" s="168">
        <v>34</v>
      </c>
      <c r="S51" s="142"/>
    </row>
    <row r="52" ht="15.75" customHeight="1" spans="1:19">
      <c r="A52" s="130">
        <v>46</v>
      </c>
      <c r="B52" s="136"/>
      <c r="C52" s="141" t="s">
        <v>322</v>
      </c>
      <c r="D52" s="133" t="s">
        <v>317</v>
      </c>
      <c r="E52" s="130" t="s">
        <v>323</v>
      </c>
      <c r="F52" s="134" t="s">
        <v>20</v>
      </c>
      <c r="G52" s="135" t="s">
        <v>19</v>
      </c>
      <c r="H52" s="135" t="s">
        <v>74</v>
      </c>
      <c r="I52" s="158" t="s">
        <v>301</v>
      </c>
      <c r="J52" s="159" t="s">
        <v>76</v>
      </c>
      <c r="K52" s="160" t="s">
        <v>77</v>
      </c>
      <c r="L52" s="161">
        <v>93.06</v>
      </c>
      <c r="M52" s="165" t="str">
        <f t="shared" si="1"/>
        <v>湘（2023）株洲市不动产权第0004929号</v>
      </c>
      <c r="N52" s="163" t="s">
        <v>78</v>
      </c>
      <c r="O52" s="166"/>
      <c r="P52" s="167"/>
      <c r="Q52" s="168">
        <f t="shared" si="0"/>
        <v>37968</v>
      </c>
      <c r="R52" s="168">
        <v>34</v>
      </c>
      <c r="S52" s="142"/>
    </row>
    <row r="53" ht="15.75" customHeight="1" spans="1:19">
      <c r="A53" s="130">
        <v>47</v>
      </c>
      <c r="B53" s="138"/>
      <c r="C53" s="141" t="s">
        <v>324</v>
      </c>
      <c r="D53" s="133" t="s">
        <v>317</v>
      </c>
      <c r="E53" s="142" t="s">
        <v>325</v>
      </c>
      <c r="F53" s="134" t="s">
        <v>20</v>
      </c>
      <c r="G53" s="135" t="s">
        <v>19</v>
      </c>
      <c r="H53" s="135" t="s">
        <v>74</v>
      </c>
      <c r="I53" s="158" t="s">
        <v>301</v>
      </c>
      <c r="J53" s="159" t="s">
        <v>76</v>
      </c>
      <c r="K53" s="160" t="s">
        <v>77</v>
      </c>
      <c r="L53" s="161">
        <v>93.06</v>
      </c>
      <c r="M53" s="165" t="str">
        <f t="shared" si="1"/>
        <v>湘（2023）株洲市不动产权第0004928号</v>
      </c>
      <c r="N53" s="163" t="s">
        <v>78</v>
      </c>
      <c r="O53" s="166"/>
      <c r="P53" s="167"/>
      <c r="Q53" s="168">
        <f t="shared" si="0"/>
        <v>37968</v>
      </c>
      <c r="R53" s="168">
        <v>34</v>
      </c>
      <c r="S53" s="142"/>
    </row>
    <row r="54" ht="15.75" customHeight="1" spans="1:19">
      <c r="A54" s="143" t="s">
        <v>142</v>
      </c>
      <c r="B54" s="144"/>
      <c r="C54" s="145"/>
      <c r="D54" s="145"/>
      <c r="E54" s="146"/>
      <c r="F54" s="146"/>
      <c r="G54" s="130"/>
      <c r="H54" s="130"/>
      <c r="I54" s="130"/>
      <c r="J54" s="159"/>
      <c r="K54" s="159"/>
      <c r="L54" s="168">
        <f>SUM(L7:L53)</f>
        <v>9861.52</v>
      </c>
      <c r="M54" s="162"/>
      <c r="N54" s="169"/>
      <c r="O54" s="164"/>
      <c r="P54" s="164"/>
      <c r="Q54" s="168">
        <f>SUM(Q7:Q53)</f>
        <v>3183200</v>
      </c>
      <c r="R54" s="168"/>
      <c r="S54" s="142"/>
    </row>
    <row r="55" s="109" customFormat="1" ht="15.75" spans="1:17">
      <c r="A55" s="109" t="s">
        <v>143</v>
      </c>
      <c r="C55" s="147"/>
      <c r="D55" s="148"/>
      <c r="L55" s="170"/>
      <c r="M55" s="170"/>
      <c r="N55" s="170"/>
      <c r="O55" s="170"/>
      <c r="P55" s="170"/>
      <c r="Q55" s="109" t="s">
        <v>326</v>
      </c>
    </row>
    <row r="56" ht="15.75" spans="1:16">
      <c r="A56" s="109" t="s">
        <v>145</v>
      </c>
      <c r="B56" s="109"/>
      <c r="L56" s="170"/>
      <c r="M56" s="170"/>
      <c r="N56" s="170"/>
      <c r="O56" s="170"/>
      <c r="P56" s="170"/>
    </row>
    <row r="57" ht="15.75" spans="12:16">
      <c r="L57" s="170"/>
      <c r="M57" s="170"/>
      <c r="N57" s="170"/>
      <c r="O57" s="170"/>
      <c r="P57" s="170"/>
    </row>
    <row r="58" ht="15.75" spans="12:16">
      <c r="L58" s="170"/>
      <c r="M58" s="170"/>
      <c r="N58" s="170"/>
      <c r="O58" s="170"/>
      <c r="P58" s="170"/>
    </row>
    <row r="59" ht="15.75" spans="12:16">
      <c r="L59" s="170"/>
      <c r="M59" s="170"/>
      <c r="N59" s="170"/>
      <c r="O59" s="170"/>
      <c r="P59" s="170"/>
    </row>
    <row r="60" ht="15.75" spans="12:16">
      <c r="L60" s="170"/>
      <c r="M60" s="170"/>
      <c r="N60" s="170"/>
      <c r="O60" s="170"/>
      <c r="P60" s="170"/>
    </row>
    <row r="61" ht="15.75" spans="12:16">
      <c r="L61" s="170"/>
      <c r="M61" s="170"/>
      <c r="N61" s="170"/>
      <c r="O61" s="170"/>
      <c r="P61" s="170"/>
    </row>
    <row r="62" ht="15.75" spans="12:16">
      <c r="L62" s="170"/>
      <c r="M62" s="170"/>
      <c r="N62" s="170"/>
      <c r="O62" s="170"/>
      <c r="P62" s="170"/>
    </row>
    <row r="63" ht="15.75" spans="12:16">
      <c r="L63" s="170"/>
      <c r="M63" s="170"/>
      <c r="N63" s="170"/>
      <c r="O63" s="170"/>
      <c r="P63" s="170"/>
    </row>
    <row r="64" ht="15.75" spans="12:16">
      <c r="L64" s="170"/>
      <c r="M64" s="170"/>
      <c r="N64" s="170"/>
      <c r="O64" s="170"/>
      <c r="P64" s="170"/>
    </row>
    <row r="65" ht="15.75" spans="12:16">
      <c r="L65" s="170"/>
      <c r="M65" s="170"/>
      <c r="N65" s="170"/>
      <c r="O65" s="170"/>
      <c r="P65" s="170"/>
    </row>
    <row r="66" ht="15.75" spans="12:16">
      <c r="L66" s="170"/>
      <c r="M66" s="170"/>
      <c r="N66" s="170"/>
      <c r="O66" s="170"/>
      <c r="P66" s="170"/>
    </row>
  </sheetData>
  <autoFilter ref="A6:T56">
    <extLst/>
  </autoFilter>
  <mergeCells count="24">
    <mergeCell ref="A1:S1"/>
    <mergeCell ref="A3:S3"/>
    <mergeCell ref="M5:P5"/>
    <mergeCell ref="A54:E54"/>
    <mergeCell ref="A5:A6"/>
    <mergeCell ref="B5:B6"/>
    <mergeCell ref="B7:B53"/>
    <mergeCell ref="C5:C6"/>
    <mergeCell ref="C7:C22"/>
    <mergeCell ref="C23:C29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O30:O53"/>
    <mergeCell ref="P30:P53"/>
    <mergeCell ref="Q5:Q6"/>
    <mergeCell ref="R5:R6"/>
    <mergeCell ref="S5:S6"/>
  </mergeCells>
  <dataValidations count="1">
    <dataValidation type="list" allowBlank="1" showInputMessage="1" showErrorMessage="1" sqref="H7:H53">
      <formula1>"毛坯,简装,精装"</formula1>
    </dataValidation>
  </dataValidations>
  <hyperlinks>
    <hyperlink ref="M1:P1" location="'4-5投资性房地产汇总表'!A1"/>
  </hyperlinks>
  <printOptions horizontalCentered="1"/>
  <pageMargins left="0.669291338582677" right="0.551181102362205" top="0.669291338582677" bottom="0.708661417322835" header="1.06299212598425" footer="0.708661417322835"/>
  <pageSetup paperSize="9" scale="87" fitToHeight="0" orientation="landscape"/>
  <headerFooter scaleWithDoc="0">
    <oddHeader>&amp;R&amp;"宋体,常规"&amp;10
共&amp;"Arial Narrow,常规"&amp;N&amp;"宋体,常规"页第&amp;"Arial Narrow,常规"&amp;P&amp;"宋体,常规"页</oddHead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92D050"/>
    <pageSetUpPr fitToPage="1"/>
  </sheetPr>
  <dimension ref="A1:S76"/>
  <sheetViews>
    <sheetView view="pageBreakPreview" zoomScaleNormal="100" workbookViewId="0">
      <pane ySplit="6" topLeftCell="A49" activePane="bottomLeft" state="frozen"/>
      <selection/>
      <selection pane="bottomLeft" activeCell="A58" sqref="$A58:$XFD61"/>
    </sheetView>
  </sheetViews>
  <sheetFormatPr defaultColWidth="9" defaultRowHeight="12"/>
  <cols>
    <col min="1" max="1" width="6.875" style="4" customWidth="1"/>
    <col min="2" max="2" width="12.375" style="4" hidden="1" customWidth="1"/>
    <col min="3" max="3" width="32.875" style="75" customWidth="1"/>
    <col min="4" max="4" width="5" style="75" customWidth="1"/>
    <col min="5" max="6" width="8.5" style="4" customWidth="1"/>
    <col min="7" max="7" width="5" style="4" customWidth="1"/>
    <col min="8" max="8" width="5" style="4" hidden="1" customWidth="1"/>
    <col min="9" max="9" width="8" style="4" customWidth="1"/>
    <col min="10" max="10" width="5.75" style="4" customWidth="1"/>
    <col min="11" max="11" width="4.5" style="4" customWidth="1"/>
    <col min="12" max="12" width="10.25" style="4" customWidth="1"/>
    <col min="13" max="13" width="11.5" style="4" hidden="1" customWidth="1"/>
    <col min="14" max="14" width="13.375" style="4" hidden="1" customWidth="1"/>
    <col min="15" max="15" width="18.625" style="4" hidden="1" customWidth="1"/>
    <col min="16" max="16" width="10.75" style="4" hidden="1" customWidth="1"/>
    <col min="17" max="17" width="15" style="4" customWidth="1"/>
    <col min="18" max="18" width="9.5" style="4" customWidth="1"/>
    <col min="19" max="19" width="8.875" style="4" customWidth="1"/>
    <col min="20" max="16384" width="9" style="4"/>
  </cols>
  <sheetData>
    <row r="1" s="1" customFormat="1" ht="30" customHeight="1" spans="1:19">
      <c r="A1" s="5" t="s">
        <v>327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15" customHeight="1" spans="3:19">
      <c r="C2" s="77"/>
      <c r="D2" s="7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48" t="s">
        <v>51</v>
      </c>
    </row>
    <row r="3" ht="15" customHeight="1" spans="1:19">
      <c r="A3" s="7" t="s">
        <v>52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ht="16.5" customHeight="1" spans="1:19">
      <c r="A4" s="8" t="s">
        <v>53</v>
      </c>
      <c r="B4" s="8"/>
      <c r="C4" s="79"/>
      <c r="D4" s="79"/>
      <c r="E4" s="9"/>
      <c r="F4" s="9"/>
      <c r="G4" s="9"/>
      <c r="H4" s="9"/>
      <c r="I4" s="9"/>
      <c r="J4" s="9"/>
      <c r="K4" s="9"/>
      <c r="S4" s="49" t="s">
        <v>4</v>
      </c>
    </row>
    <row r="5" s="2" customFormat="1" ht="15.75" customHeight="1" spans="1:19">
      <c r="A5" s="10" t="s">
        <v>54</v>
      </c>
      <c r="B5" s="34" t="s">
        <v>55</v>
      </c>
      <c r="C5" s="95" t="s">
        <v>148</v>
      </c>
      <c r="D5" s="81" t="s">
        <v>149</v>
      </c>
      <c r="E5" s="10" t="s">
        <v>56</v>
      </c>
      <c r="F5" s="10" t="s">
        <v>57</v>
      </c>
      <c r="G5" s="11" t="s">
        <v>58</v>
      </c>
      <c r="H5" s="13" t="s">
        <v>59</v>
      </c>
      <c r="I5" s="14" t="s">
        <v>60</v>
      </c>
      <c r="J5" s="29" t="s">
        <v>61</v>
      </c>
      <c r="K5" s="30" t="s">
        <v>62</v>
      </c>
      <c r="L5" s="30" t="s">
        <v>63</v>
      </c>
      <c r="M5" s="32" t="s">
        <v>64</v>
      </c>
      <c r="N5" s="32"/>
      <c r="O5" s="32"/>
      <c r="P5" s="33"/>
      <c r="Q5" s="34" t="s">
        <v>65</v>
      </c>
      <c r="R5" s="10" t="s">
        <v>66</v>
      </c>
      <c r="S5" s="29" t="s">
        <v>67</v>
      </c>
    </row>
    <row r="6" s="2" customFormat="1" ht="18.75" customHeight="1" spans="1:19">
      <c r="A6" s="15"/>
      <c r="B6" s="15"/>
      <c r="C6" s="95"/>
      <c r="D6" s="82"/>
      <c r="E6" s="15"/>
      <c r="F6" s="15"/>
      <c r="G6" s="11"/>
      <c r="H6" s="16"/>
      <c r="I6" s="17"/>
      <c r="J6" s="11"/>
      <c r="K6" s="35"/>
      <c r="L6" s="35"/>
      <c r="M6" s="98" t="s">
        <v>68</v>
      </c>
      <c r="N6" s="36" t="s">
        <v>69</v>
      </c>
      <c r="O6" s="12" t="s">
        <v>70</v>
      </c>
      <c r="P6" s="11" t="s">
        <v>71</v>
      </c>
      <c r="Q6" s="15"/>
      <c r="R6" s="15"/>
      <c r="S6" s="11"/>
    </row>
    <row r="7" ht="15.75" customHeight="1" spans="1:19">
      <c r="A7" s="18">
        <v>1</v>
      </c>
      <c r="B7" s="20" t="s">
        <v>16</v>
      </c>
      <c r="C7" s="65" t="s">
        <v>328</v>
      </c>
      <c r="D7" s="96" t="s">
        <v>329</v>
      </c>
      <c r="E7" s="18" t="s">
        <v>330</v>
      </c>
      <c r="F7" s="21" t="s">
        <v>20</v>
      </c>
      <c r="G7" s="59" t="s">
        <v>19</v>
      </c>
      <c r="H7" s="59" t="s">
        <v>74</v>
      </c>
      <c r="I7" s="23" t="s">
        <v>276</v>
      </c>
      <c r="J7" s="45" t="s">
        <v>331</v>
      </c>
      <c r="K7" s="68" t="s">
        <v>77</v>
      </c>
      <c r="L7" s="69">
        <v>98.98</v>
      </c>
      <c r="M7" s="99" t="str">
        <f>C7</f>
        <v>湘（2023）株洲市不动产权第0006811号</v>
      </c>
      <c r="N7" s="100" t="s">
        <v>78</v>
      </c>
      <c r="O7" s="101" t="s">
        <v>332</v>
      </c>
      <c r="P7" s="102">
        <v>24003.73</v>
      </c>
      <c r="Q7" s="47">
        <f t="shared" ref="Q7:Q38" si="0">ROUND(L7*R7*12,0)</f>
        <v>40384</v>
      </c>
      <c r="R7" s="43">
        <v>34</v>
      </c>
      <c r="S7" s="21"/>
    </row>
    <row r="8" ht="15.75" customHeight="1" spans="1:19">
      <c r="A8" s="18">
        <v>2</v>
      </c>
      <c r="B8" s="61"/>
      <c r="C8" s="65" t="s">
        <v>333</v>
      </c>
      <c r="D8" s="96" t="s">
        <v>329</v>
      </c>
      <c r="E8" s="18" t="s">
        <v>334</v>
      </c>
      <c r="F8" s="21" t="s">
        <v>20</v>
      </c>
      <c r="G8" s="59" t="s">
        <v>19</v>
      </c>
      <c r="H8" s="59" t="s">
        <v>74</v>
      </c>
      <c r="I8" s="23" t="s">
        <v>276</v>
      </c>
      <c r="J8" s="45" t="s">
        <v>331</v>
      </c>
      <c r="K8" s="68" t="s">
        <v>77</v>
      </c>
      <c r="L8" s="69">
        <v>98.98</v>
      </c>
      <c r="M8" s="99" t="str">
        <f t="shared" ref="M8:M39" si="1">C8</f>
        <v>湘（2023）株洲市不动产权第0006815号</v>
      </c>
      <c r="N8" s="100" t="s">
        <v>78</v>
      </c>
      <c r="O8" s="101"/>
      <c r="P8" s="102"/>
      <c r="Q8" s="47">
        <f t="shared" si="0"/>
        <v>40384</v>
      </c>
      <c r="R8" s="43">
        <v>34</v>
      </c>
      <c r="S8" s="25"/>
    </row>
    <row r="9" ht="15.75" customHeight="1" spans="1:19">
      <c r="A9" s="18">
        <v>3</v>
      </c>
      <c r="B9" s="61"/>
      <c r="C9" s="65" t="s">
        <v>335</v>
      </c>
      <c r="D9" s="96" t="s">
        <v>329</v>
      </c>
      <c r="E9" s="18" t="s">
        <v>336</v>
      </c>
      <c r="F9" s="21" t="s">
        <v>20</v>
      </c>
      <c r="G9" s="59" t="s">
        <v>19</v>
      </c>
      <c r="H9" s="59" t="s">
        <v>74</v>
      </c>
      <c r="I9" s="23" t="s">
        <v>276</v>
      </c>
      <c r="J9" s="45" t="s">
        <v>331</v>
      </c>
      <c r="K9" s="68" t="s">
        <v>77</v>
      </c>
      <c r="L9" s="69">
        <v>104.86</v>
      </c>
      <c r="M9" s="99" t="str">
        <f t="shared" si="1"/>
        <v>湘（2023）株洲市不动产权第0006822号</v>
      </c>
      <c r="N9" s="100" t="s">
        <v>78</v>
      </c>
      <c r="O9" s="101"/>
      <c r="P9" s="102"/>
      <c r="Q9" s="47">
        <f t="shared" si="0"/>
        <v>42783</v>
      </c>
      <c r="R9" s="43">
        <v>34</v>
      </c>
      <c r="S9" s="105"/>
    </row>
    <row r="10" ht="15.75" customHeight="1" spans="1:19">
      <c r="A10" s="18">
        <v>4</v>
      </c>
      <c r="B10" s="61"/>
      <c r="C10" s="65" t="s">
        <v>337</v>
      </c>
      <c r="D10" s="96" t="s">
        <v>329</v>
      </c>
      <c r="E10" s="18" t="s">
        <v>180</v>
      </c>
      <c r="F10" s="21" t="s">
        <v>20</v>
      </c>
      <c r="G10" s="59" t="s">
        <v>19</v>
      </c>
      <c r="H10" s="59" t="s">
        <v>74</v>
      </c>
      <c r="I10" s="23" t="s">
        <v>276</v>
      </c>
      <c r="J10" s="45" t="s">
        <v>331</v>
      </c>
      <c r="K10" s="68" t="s">
        <v>77</v>
      </c>
      <c r="L10" s="69">
        <v>104.86</v>
      </c>
      <c r="M10" s="99" t="str">
        <f t="shared" si="1"/>
        <v>湘（2023）株洲市不动产权第0006817号</v>
      </c>
      <c r="N10" s="100" t="s">
        <v>78</v>
      </c>
      <c r="O10" s="101"/>
      <c r="P10" s="102"/>
      <c r="Q10" s="47">
        <f t="shared" si="0"/>
        <v>42783</v>
      </c>
      <c r="R10" s="43">
        <v>34</v>
      </c>
      <c r="S10" s="105"/>
    </row>
    <row r="11" ht="15.75" customHeight="1" spans="1:19">
      <c r="A11" s="18">
        <v>5</v>
      </c>
      <c r="B11" s="61"/>
      <c r="C11" s="65" t="s">
        <v>338</v>
      </c>
      <c r="D11" s="96" t="s">
        <v>329</v>
      </c>
      <c r="E11" s="18" t="s">
        <v>166</v>
      </c>
      <c r="F11" s="21" t="s">
        <v>20</v>
      </c>
      <c r="G11" s="59" t="s">
        <v>19</v>
      </c>
      <c r="H11" s="59" t="s">
        <v>74</v>
      </c>
      <c r="I11" s="23" t="s">
        <v>276</v>
      </c>
      <c r="J11" s="45" t="s">
        <v>331</v>
      </c>
      <c r="K11" s="68" t="s">
        <v>77</v>
      </c>
      <c r="L11" s="69">
        <v>104.86</v>
      </c>
      <c r="M11" s="99" t="str">
        <f t="shared" si="1"/>
        <v>湘（2023）株洲市不动产权第0006818号</v>
      </c>
      <c r="N11" s="100" t="s">
        <v>78</v>
      </c>
      <c r="O11" s="101"/>
      <c r="P11" s="102"/>
      <c r="Q11" s="47">
        <f t="shared" si="0"/>
        <v>42783</v>
      </c>
      <c r="R11" s="43">
        <v>34</v>
      </c>
      <c r="S11" s="105"/>
    </row>
    <row r="12" ht="15.75" customHeight="1" spans="1:19">
      <c r="A12" s="18">
        <v>6</v>
      </c>
      <c r="B12" s="61"/>
      <c r="C12" s="65" t="s">
        <v>339</v>
      </c>
      <c r="D12" s="96" t="s">
        <v>329</v>
      </c>
      <c r="E12" s="18" t="s">
        <v>168</v>
      </c>
      <c r="F12" s="21" t="s">
        <v>20</v>
      </c>
      <c r="G12" s="59" t="s">
        <v>19</v>
      </c>
      <c r="H12" s="59" t="s">
        <v>74</v>
      </c>
      <c r="I12" s="23" t="s">
        <v>276</v>
      </c>
      <c r="J12" s="45" t="s">
        <v>331</v>
      </c>
      <c r="K12" s="68" t="s">
        <v>77</v>
      </c>
      <c r="L12" s="69">
        <v>104.86</v>
      </c>
      <c r="M12" s="99" t="str">
        <f t="shared" si="1"/>
        <v>湘（2023）株洲市不动产权第0006819号</v>
      </c>
      <c r="N12" s="100" t="s">
        <v>78</v>
      </c>
      <c r="O12" s="101"/>
      <c r="P12" s="102"/>
      <c r="Q12" s="47">
        <f t="shared" si="0"/>
        <v>42783</v>
      </c>
      <c r="R12" s="43">
        <v>34</v>
      </c>
      <c r="S12" s="105"/>
    </row>
    <row r="13" ht="15.75" customHeight="1" spans="1:19">
      <c r="A13" s="18">
        <v>7</v>
      </c>
      <c r="B13" s="61"/>
      <c r="C13" s="65" t="s">
        <v>340</v>
      </c>
      <c r="D13" s="96" t="s">
        <v>329</v>
      </c>
      <c r="E13" s="18" t="s">
        <v>341</v>
      </c>
      <c r="F13" s="21" t="s">
        <v>20</v>
      </c>
      <c r="G13" s="59" t="s">
        <v>19</v>
      </c>
      <c r="H13" s="59" t="s">
        <v>74</v>
      </c>
      <c r="I13" s="23" t="s">
        <v>276</v>
      </c>
      <c r="J13" s="45" t="s">
        <v>331</v>
      </c>
      <c r="K13" s="68" t="s">
        <v>77</v>
      </c>
      <c r="L13" s="69">
        <v>104.86</v>
      </c>
      <c r="M13" s="99" t="str">
        <f t="shared" si="1"/>
        <v>湘（2023）株洲市不动产权第0006820号</v>
      </c>
      <c r="N13" s="100" t="s">
        <v>78</v>
      </c>
      <c r="O13" s="101"/>
      <c r="P13" s="102"/>
      <c r="Q13" s="47">
        <f t="shared" si="0"/>
        <v>42783</v>
      </c>
      <c r="R13" s="43">
        <v>34</v>
      </c>
      <c r="S13" s="105"/>
    </row>
    <row r="14" ht="15.75" customHeight="1" spans="1:19">
      <c r="A14" s="18">
        <v>8</v>
      </c>
      <c r="B14" s="61"/>
      <c r="C14" s="65" t="s">
        <v>342</v>
      </c>
      <c r="D14" s="96" t="s">
        <v>329</v>
      </c>
      <c r="E14" s="18" t="s">
        <v>343</v>
      </c>
      <c r="F14" s="21" t="s">
        <v>20</v>
      </c>
      <c r="G14" s="59" t="s">
        <v>19</v>
      </c>
      <c r="H14" s="59" t="s">
        <v>74</v>
      </c>
      <c r="I14" s="23" t="s">
        <v>276</v>
      </c>
      <c r="J14" s="45" t="s">
        <v>331</v>
      </c>
      <c r="K14" s="68" t="s">
        <v>77</v>
      </c>
      <c r="L14" s="69">
        <v>104.86</v>
      </c>
      <c r="M14" s="99" t="str">
        <f t="shared" si="1"/>
        <v>湘（2023）株洲市不动产权第0006821号</v>
      </c>
      <c r="N14" s="100" t="s">
        <v>78</v>
      </c>
      <c r="O14" s="101"/>
      <c r="P14" s="102"/>
      <c r="Q14" s="47">
        <f t="shared" si="0"/>
        <v>42783</v>
      </c>
      <c r="R14" s="43">
        <v>34</v>
      </c>
      <c r="S14" s="105"/>
    </row>
    <row r="15" ht="15.75" customHeight="1" spans="1:19">
      <c r="A15" s="18">
        <v>9</v>
      </c>
      <c r="B15" s="61"/>
      <c r="C15" s="65" t="s">
        <v>344</v>
      </c>
      <c r="D15" s="96" t="s">
        <v>329</v>
      </c>
      <c r="E15" s="18" t="s">
        <v>345</v>
      </c>
      <c r="F15" s="21" t="s">
        <v>20</v>
      </c>
      <c r="G15" s="59" t="s">
        <v>19</v>
      </c>
      <c r="H15" s="59" t="s">
        <v>74</v>
      </c>
      <c r="I15" s="23" t="s">
        <v>276</v>
      </c>
      <c r="J15" s="45" t="s">
        <v>331</v>
      </c>
      <c r="K15" s="68" t="s">
        <v>77</v>
      </c>
      <c r="L15" s="69">
        <v>98.98</v>
      </c>
      <c r="M15" s="99" t="str">
        <f t="shared" si="1"/>
        <v>湘（2023）株洲市不动产权第0006816号</v>
      </c>
      <c r="N15" s="100" t="s">
        <v>78</v>
      </c>
      <c r="O15" s="101"/>
      <c r="P15" s="102"/>
      <c r="Q15" s="47">
        <f t="shared" si="0"/>
        <v>40384</v>
      </c>
      <c r="R15" s="43">
        <v>34</v>
      </c>
      <c r="S15" s="25"/>
    </row>
    <row r="16" ht="15.75" customHeight="1" spans="1:19">
      <c r="A16" s="18">
        <v>10</v>
      </c>
      <c r="B16" s="61"/>
      <c r="C16" s="65" t="s">
        <v>346</v>
      </c>
      <c r="D16" s="96" t="s">
        <v>329</v>
      </c>
      <c r="E16" s="18" t="s">
        <v>347</v>
      </c>
      <c r="F16" s="21" t="s">
        <v>20</v>
      </c>
      <c r="G16" s="59" t="s">
        <v>19</v>
      </c>
      <c r="H16" s="59" t="s">
        <v>74</v>
      </c>
      <c r="I16" s="23" t="s">
        <v>276</v>
      </c>
      <c r="J16" s="45" t="s">
        <v>331</v>
      </c>
      <c r="K16" s="68" t="s">
        <v>77</v>
      </c>
      <c r="L16" s="69">
        <v>98.98</v>
      </c>
      <c r="M16" s="99" t="str">
        <f t="shared" si="1"/>
        <v>湘（2023）株洲市不动产权第0006812号</v>
      </c>
      <c r="N16" s="100" t="s">
        <v>78</v>
      </c>
      <c r="O16" s="101"/>
      <c r="P16" s="102"/>
      <c r="Q16" s="47">
        <f t="shared" si="0"/>
        <v>40384</v>
      </c>
      <c r="R16" s="43">
        <v>34</v>
      </c>
      <c r="S16" s="25"/>
    </row>
    <row r="17" ht="15.75" customHeight="1" spans="1:19">
      <c r="A17" s="18">
        <v>11</v>
      </c>
      <c r="B17" s="61"/>
      <c r="C17" s="65" t="s">
        <v>348</v>
      </c>
      <c r="D17" s="96" t="s">
        <v>329</v>
      </c>
      <c r="E17" s="18" t="s">
        <v>349</v>
      </c>
      <c r="F17" s="21" t="s">
        <v>20</v>
      </c>
      <c r="G17" s="59" t="s">
        <v>19</v>
      </c>
      <c r="H17" s="59" t="s">
        <v>74</v>
      </c>
      <c r="I17" s="23" t="s">
        <v>276</v>
      </c>
      <c r="J17" s="45" t="s">
        <v>331</v>
      </c>
      <c r="K17" s="68" t="s">
        <v>77</v>
      </c>
      <c r="L17" s="69">
        <v>98.98</v>
      </c>
      <c r="M17" s="99" t="str">
        <f t="shared" si="1"/>
        <v>湘（2023）株洲市不动产权第0006813号</v>
      </c>
      <c r="N17" s="100" t="s">
        <v>78</v>
      </c>
      <c r="O17" s="101"/>
      <c r="P17" s="102"/>
      <c r="Q17" s="47">
        <f t="shared" si="0"/>
        <v>40384</v>
      </c>
      <c r="R17" s="43">
        <v>34</v>
      </c>
      <c r="S17" s="25"/>
    </row>
    <row r="18" ht="15.75" customHeight="1" spans="1:19">
      <c r="A18" s="18">
        <v>12</v>
      </c>
      <c r="B18" s="63"/>
      <c r="C18" s="65" t="s">
        <v>350</v>
      </c>
      <c r="D18" s="96" t="s">
        <v>329</v>
      </c>
      <c r="E18" s="18" t="s">
        <v>351</v>
      </c>
      <c r="F18" s="21" t="s">
        <v>20</v>
      </c>
      <c r="G18" s="59" t="s">
        <v>19</v>
      </c>
      <c r="H18" s="59" t="s">
        <v>74</v>
      </c>
      <c r="I18" s="23" t="s">
        <v>276</v>
      </c>
      <c r="J18" s="45" t="s">
        <v>331</v>
      </c>
      <c r="K18" s="68" t="s">
        <v>77</v>
      </c>
      <c r="L18" s="69">
        <v>98.98</v>
      </c>
      <c r="M18" s="99" t="str">
        <f t="shared" si="1"/>
        <v>湘（2023）株洲市不动产权第0006814号</v>
      </c>
      <c r="N18" s="100" t="s">
        <v>78</v>
      </c>
      <c r="O18" s="101"/>
      <c r="P18" s="102"/>
      <c r="Q18" s="47">
        <f t="shared" si="0"/>
        <v>40384</v>
      </c>
      <c r="R18" s="43">
        <v>34</v>
      </c>
      <c r="S18" s="25"/>
    </row>
    <row r="19" ht="15.75" customHeight="1" spans="1:19">
      <c r="A19" s="18">
        <v>13</v>
      </c>
      <c r="B19" s="60"/>
      <c r="C19" s="65" t="s">
        <v>352</v>
      </c>
      <c r="D19" s="96" t="s">
        <v>243</v>
      </c>
      <c r="E19" s="97" t="s">
        <v>330</v>
      </c>
      <c r="F19" s="21" t="s">
        <v>20</v>
      </c>
      <c r="G19" s="59" t="s">
        <v>19</v>
      </c>
      <c r="H19" s="59" t="s">
        <v>74</v>
      </c>
      <c r="I19" s="23" t="s">
        <v>276</v>
      </c>
      <c r="J19" s="45" t="s">
        <v>331</v>
      </c>
      <c r="K19" s="68" t="s">
        <v>77</v>
      </c>
      <c r="L19" s="69">
        <v>111.22</v>
      </c>
      <c r="M19" s="99" t="str">
        <f t="shared" si="1"/>
        <v>湘（2023）株洲市不动产权第0006898号</v>
      </c>
      <c r="N19" s="100" t="s">
        <v>78</v>
      </c>
      <c r="O19" s="101"/>
      <c r="P19" s="102"/>
      <c r="Q19" s="47">
        <f t="shared" si="0"/>
        <v>45378</v>
      </c>
      <c r="R19" s="43">
        <v>34</v>
      </c>
      <c r="S19" s="25"/>
    </row>
    <row r="20" ht="15.75" customHeight="1" spans="1:19">
      <c r="A20" s="18">
        <v>14</v>
      </c>
      <c r="B20" s="61"/>
      <c r="C20" s="65" t="s">
        <v>353</v>
      </c>
      <c r="D20" s="96" t="s">
        <v>243</v>
      </c>
      <c r="E20" s="18" t="s">
        <v>334</v>
      </c>
      <c r="F20" s="21" t="s">
        <v>20</v>
      </c>
      <c r="G20" s="59" t="s">
        <v>19</v>
      </c>
      <c r="H20" s="59" t="s">
        <v>74</v>
      </c>
      <c r="I20" s="23" t="s">
        <v>276</v>
      </c>
      <c r="J20" s="45" t="s">
        <v>331</v>
      </c>
      <c r="K20" s="68" t="s">
        <v>77</v>
      </c>
      <c r="L20" s="69">
        <v>115.16</v>
      </c>
      <c r="M20" s="99" t="str">
        <f t="shared" si="1"/>
        <v>湘（2023）株洲市不动产权第0006899号</v>
      </c>
      <c r="N20" s="100" t="s">
        <v>78</v>
      </c>
      <c r="O20" s="101"/>
      <c r="P20" s="102"/>
      <c r="Q20" s="47">
        <f t="shared" si="0"/>
        <v>46985</v>
      </c>
      <c r="R20" s="43">
        <v>34</v>
      </c>
      <c r="S20" s="25"/>
    </row>
    <row r="21" ht="15.75" customHeight="1" spans="1:19">
      <c r="A21" s="18">
        <v>15</v>
      </c>
      <c r="B21" s="61"/>
      <c r="C21" s="65" t="s">
        <v>354</v>
      </c>
      <c r="D21" s="96" t="s">
        <v>243</v>
      </c>
      <c r="E21" s="18" t="s">
        <v>336</v>
      </c>
      <c r="F21" s="21" t="s">
        <v>20</v>
      </c>
      <c r="G21" s="59" t="s">
        <v>19</v>
      </c>
      <c r="H21" s="59" t="s">
        <v>74</v>
      </c>
      <c r="I21" s="23" t="s">
        <v>276</v>
      </c>
      <c r="J21" s="45" t="s">
        <v>331</v>
      </c>
      <c r="K21" s="68" t="s">
        <v>77</v>
      </c>
      <c r="L21" s="69">
        <v>120.43</v>
      </c>
      <c r="M21" s="99" t="str">
        <f t="shared" si="1"/>
        <v>湘（2023）株洲市不动产权第0006901号</v>
      </c>
      <c r="N21" s="100" t="s">
        <v>78</v>
      </c>
      <c r="O21" s="101"/>
      <c r="P21" s="102"/>
      <c r="Q21" s="47">
        <f t="shared" si="0"/>
        <v>49135</v>
      </c>
      <c r="R21" s="43">
        <v>34</v>
      </c>
      <c r="S21" s="25"/>
    </row>
    <row r="22" ht="15.75" customHeight="1" spans="1:19">
      <c r="A22" s="18">
        <v>16</v>
      </c>
      <c r="B22" s="61"/>
      <c r="C22" s="65" t="s">
        <v>355</v>
      </c>
      <c r="D22" s="96" t="s">
        <v>243</v>
      </c>
      <c r="E22" s="18" t="s">
        <v>166</v>
      </c>
      <c r="F22" s="21" t="s">
        <v>20</v>
      </c>
      <c r="G22" s="59" t="s">
        <v>19</v>
      </c>
      <c r="H22" s="59" t="s">
        <v>74</v>
      </c>
      <c r="I22" s="23" t="s">
        <v>276</v>
      </c>
      <c r="J22" s="45" t="s">
        <v>331</v>
      </c>
      <c r="K22" s="68" t="s">
        <v>77</v>
      </c>
      <c r="L22" s="69">
        <v>81.53</v>
      </c>
      <c r="M22" s="99" t="str">
        <f t="shared" si="1"/>
        <v>湘（2023）株洲市不动产权第0006902号</v>
      </c>
      <c r="N22" s="100" t="s">
        <v>78</v>
      </c>
      <c r="O22" s="101"/>
      <c r="P22" s="102"/>
      <c r="Q22" s="47">
        <f t="shared" si="0"/>
        <v>33264</v>
      </c>
      <c r="R22" s="43">
        <v>34</v>
      </c>
      <c r="S22" s="25"/>
    </row>
    <row r="23" ht="15.75" customHeight="1" spans="1:19">
      <c r="A23" s="18">
        <v>17</v>
      </c>
      <c r="B23" s="63"/>
      <c r="C23" s="65" t="s">
        <v>356</v>
      </c>
      <c r="D23" s="96" t="s">
        <v>243</v>
      </c>
      <c r="E23" s="18" t="s">
        <v>351</v>
      </c>
      <c r="F23" s="21" t="s">
        <v>20</v>
      </c>
      <c r="G23" s="59" t="s">
        <v>19</v>
      </c>
      <c r="H23" s="59" t="s">
        <v>74</v>
      </c>
      <c r="I23" s="23" t="s">
        <v>276</v>
      </c>
      <c r="J23" s="45" t="s">
        <v>331</v>
      </c>
      <c r="K23" s="68" t="s">
        <v>77</v>
      </c>
      <c r="L23" s="69">
        <v>96.8</v>
      </c>
      <c r="M23" s="99" t="str">
        <f t="shared" si="1"/>
        <v>湘（2023）株洲市不动产权第0006900号</v>
      </c>
      <c r="N23" s="100" t="s">
        <v>78</v>
      </c>
      <c r="O23" s="101"/>
      <c r="P23" s="102"/>
      <c r="Q23" s="47">
        <f t="shared" si="0"/>
        <v>39494</v>
      </c>
      <c r="R23" s="43">
        <v>34</v>
      </c>
      <c r="S23" s="25"/>
    </row>
    <row r="24" ht="15.75" customHeight="1" spans="1:19">
      <c r="A24" s="18">
        <v>18</v>
      </c>
      <c r="B24" s="60"/>
      <c r="C24" s="65" t="s">
        <v>357</v>
      </c>
      <c r="D24" s="96" t="s">
        <v>153</v>
      </c>
      <c r="E24" s="18" t="s">
        <v>358</v>
      </c>
      <c r="F24" s="21" t="s">
        <v>20</v>
      </c>
      <c r="G24" s="59" t="s">
        <v>19</v>
      </c>
      <c r="H24" s="59" t="s">
        <v>74</v>
      </c>
      <c r="I24" s="23" t="s">
        <v>359</v>
      </c>
      <c r="J24" s="45" t="s">
        <v>331</v>
      </c>
      <c r="K24" s="68" t="s">
        <v>77</v>
      </c>
      <c r="L24" s="69">
        <v>179.23</v>
      </c>
      <c r="M24" s="99" t="str">
        <f t="shared" si="1"/>
        <v>湘（2023）株洲市不动产权第0006871号</v>
      </c>
      <c r="N24" s="100" t="s">
        <v>78</v>
      </c>
      <c r="O24" s="101"/>
      <c r="P24" s="102"/>
      <c r="Q24" s="47">
        <f t="shared" si="0"/>
        <v>70975</v>
      </c>
      <c r="R24" s="43">
        <v>33</v>
      </c>
      <c r="S24" s="25"/>
    </row>
    <row r="25" ht="15.75" customHeight="1" spans="1:19">
      <c r="A25" s="18">
        <v>19</v>
      </c>
      <c r="B25" s="61"/>
      <c r="C25" s="65" t="s">
        <v>360</v>
      </c>
      <c r="D25" s="96" t="s">
        <v>153</v>
      </c>
      <c r="E25" s="18" t="s">
        <v>330</v>
      </c>
      <c r="F25" s="21" t="s">
        <v>20</v>
      </c>
      <c r="G25" s="59" t="s">
        <v>19</v>
      </c>
      <c r="H25" s="59" t="s">
        <v>74</v>
      </c>
      <c r="I25" s="23" t="s">
        <v>359</v>
      </c>
      <c r="J25" s="45" t="s">
        <v>331</v>
      </c>
      <c r="K25" s="68" t="s">
        <v>77</v>
      </c>
      <c r="L25" s="69">
        <v>98.9</v>
      </c>
      <c r="M25" s="99" t="str">
        <f t="shared" si="1"/>
        <v>湘（2023）株洲市不动产权第0006873号</v>
      </c>
      <c r="N25" s="100" t="s">
        <v>78</v>
      </c>
      <c r="O25" s="101"/>
      <c r="P25" s="102"/>
      <c r="Q25" s="47">
        <f t="shared" si="0"/>
        <v>40351</v>
      </c>
      <c r="R25" s="43">
        <v>34</v>
      </c>
      <c r="S25" s="25"/>
    </row>
    <row r="26" ht="15.75" customHeight="1" spans="1:19">
      <c r="A26" s="18">
        <v>20</v>
      </c>
      <c r="B26" s="61"/>
      <c r="C26" s="65" t="s">
        <v>361</v>
      </c>
      <c r="D26" s="96" t="s">
        <v>153</v>
      </c>
      <c r="E26" s="18" t="s">
        <v>334</v>
      </c>
      <c r="F26" s="21" t="s">
        <v>20</v>
      </c>
      <c r="G26" s="59" t="s">
        <v>19</v>
      </c>
      <c r="H26" s="59" t="s">
        <v>74</v>
      </c>
      <c r="I26" s="23" t="s">
        <v>359</v>
      </c>
      <c r="J26" s="45" t="s">
        <v>331</v>
      </c>
      <c r="K26" s="68" t="s">
        <v>77</v>
      </c>
      <c r="L26" s="69">
        <v>91.92</v>
      </c>
      <c r="M26" s="99" t="str">
        <f t="shared" si="1"/>
        <v>湘（2023）株洲市不动产权第0006874号</v>
      </c>
      <c r="N26" s="100" t="s">
        <v>78</v>
      </c>
      <c r="O26" s="101"/>
      <c r="P26" s="102"/>
      <c r="Q26" s="47">
        <f t="shared" si="0"/>
        <v>37503</v>
      </c>
      <c r="R26" s="43">
        <v>34</v>
      </c>
      <c r="S26" s="25"/>
    </row>
    <row r="27" ht="15.75" customHeight="1" spans="1:19">
      <c r="A27" s="18">
        <v>21</v>
      </c>
      <c r="B27" s="61"/>
      <c r="C27" s="65" t="s">
        <v>362</v>
      </c>
      <c r="D27" s="96" t="s">
        <v>153</v>
      </c>
      <c r="E27" s="18" t="s">
        <v>336</v>
      </c>
      <c r="F27" s="21" t="s">
        <v>20</v>
      </c>
      <c r="G27" s="59" t="s">
        <v>19</v>
      </c>
      <c r="H27" s="59" t="s">
        <v>74</v>
      </c>
      <c r="I27" s="23" t="s">
        <v>359</v>
      </c>
      <c r="J27" s="45" t="s">
        <v>331</v>
      </c>
      <c r="K27" s="68" t="s">
        <v>77</v>
      </c>
      <c r="L27" s="69">
        <v>99.72</v>
      </c>
      <c r="M27" s="99" t="str">
        <f t="shared" si="1"/>
        <v>湘（2023）株洲市不动产权第0006875号</v>
      </c>
      <c r="N27" s="100" t="s">
        <v>78</v>
      </c>
      <c r="O27" s="101"/>
      <c r="P27" s="102"/>
      <c r="Q27" s="47">
        <f t="shared" si="0"/>
        <v>40686</v>
      </c>
      <c r="R27" s="43">
        <v>34</v>
      </c>
      <c r="S27" s="25"/>
    </row>
    <row r="28" ht="15.75" customHeight="1" spans="1:19">
      <c r="A28" s="18">
        <v>22</v>
      </c>
      <c r="B28" s="61"/>
      <c r="C28" s="65" t="s">
        <v>363</v>
      </c>
      <c r="D28" s="96" t="s">
        <v>153</v>
      </c>
      <c r="E28" s="18" t="s">
        <v>180</v>
      </c>
      <c r="F28" s="21" t="s">
        <v>20</v>
      </c>
      <c r="G28" s="59" t="s">
        <v>19</v>
      </c>
      <c r="H28" s="59" t="s">
        <v>74</v>
      </c>
      <c r="I28" s="23" t="s">
        <v>359</v>
      </c>
      <c r="J28" s="45" t="s">
        <v>331</v>
      </c>
      <c r="K28" s="68" t="s">
        <v>77</v>
      </c>
      <c r="L28" s="69">
        <v>147.65</v>
      </c>
      <c r="M28" s="99" t="str">
        <f t="shared" si="1"/>
        <v>湘（2023）株洲市不动产权第0006881号</v>
      </c>
      <c r="N28" s="100" t="s">
        <v>78</v>
      </c>
      <c r="O28" s="101"/>
      <c r="P28" s="102"/>
      <c r="Q28" s="47">
        <f t="shared" si="0"/>
        <v>58469</v>
      </c>
      <c r="R28" s="43">
        <v>33</v>
      </c>
      <c r="S28" s="25"/>
    </row>
    <row r="29" ht="15.75" customHeight="1" spans="1:19">
      <c r="A29" s="18">
        <v>23</v>
      </c>
      <c r="B29" s="61"/>
      <c r="C29" s="65" t="s">
        <v>364</v>
      </c>
      <c r="D29" s="96" t="s">
        <v>153</v>
      </c>
      <c r="E29" s="18" t="s">
        <v>168</v>
      </c>
      <c r="F29" s="21" t="s">
        <v>20</v>
      </c>
      <c r="G29" s="59" t="s">
        <v>19</v>
      </c>
      <c r="H29" s="59" t="s">
        <v>74</v>
      </c>
      <c r="I29" s="23" t="s">
        <v>359</v>
      </c>
      <c r="J29" s="45" t="s">
        <v>331</v>
      </c>
      <c r="K29" s="68" t="s">
        <v>77</v>
      </c>
      <c r="L29" s="69">
        <v>83.36</v>
      </c>
      <c r="M29" s="99" t="str">
        <f t="shared" si="1"/>
        <v>湘（2023）株洲市不动产权第0006877号</v>
      </c>
      <c r="N29" s="100" t="s">
        <v>78</v>
      </c>
      <c r="O29" s="101"/>
      <c r="P29" s="102"/>
      <c r="Q29" s="47">
        <f t="shared" si="0"/>
        <v>34011</v>
      </c>
      <c r="R29" s="43">
        <v>34</v>
      </c>
      <c r="S29" s="25"/>
    </row>
    <row r="30" ht="15.75" customHeight="1" spans="1:19">
      <c r="A30" s="18">
        <v>24</v>
      </c>
      <c r="B30" s="61"/>
      <c r="C30" s="65" t="s">
        <v>365</v>
      </c>
      <c r="D30" s="96" t="s">
        <v>153</v>
      </c>
      <c r="E30" s="18" t="s">
        <v>341</v>
      </c>
      <c r="F30" s="21" t="s">
        <v>20</v>
      </c>
      <c r="G30" s="59" t="s">
        <v>19</v>
      </c>
      <c r="H30" s="59" t="s">
        <v>74</v>
      </c>
      <c r="I30" s="23" t="s">
        <v>359</v>
      </c>
      <c r="J30" s="45" t="s">
        <v>331</v>
      </c>
      <c r="K30" s="68" t="s">
        <v>77</v>
      </c>
      <c r="L30" s="69">
        <v>170.9</v>
      </c>
      <c r="M30" s="99" t="str">
        <f t="shared" si="1"/>
        <v>湘（2023）株洲市不动产权第0006878号</v>
      </c>
      <c r="N30" s="100" t="s">
        <v>78</v>
      </c>
      <c r="O30" s="101"/>
      <c r="P30" s="102"/>
      <c r="Q30" s="47">
        <f t="shared" si="0"/>
        <v>67676</v>
      </c>
      <c r="R30" s="43">
        <v>33</v>
      </c>
      <c r="S30" s="25"/>
    </row>
    <row r="31" ht="15.75" customHeight="1" spans="1:19">
      <c r="A31" s="18">
        <v>25</v>
      </c>
      <c r="B31" s="61"/>
      <c r="C31" s="65" t="s">
        <v>366</v>
      </c>
      <c r="D31" s="96" t="s">
        <v>153</v>
      </c>
      <c r="E31" s="18" t="s">
        <v>343</v>
      </c>
      <c r="F31" s="21" t="s">
        <v>20</v>
      </c>
      <c r="G31" s="59" t="s">
        <v>19</v>
      </c>
      <c r="H31" s="59" t="s">
        <v>74</v>
      </c>
      <c r="I31" s="23" t="s">
        <v>359</v>
      </c>
      <c r="J31" s="45" t="s">
        <v>331</v>
      </c>
      <c r="K31" s="68" t="s">
        <v>77</v>
      </c>
      <c r="L31" s="69">
        <v>102.62</v>
      </c>
      <c r="M31" s="99" t="str">
        <f t="shared" si="1"/>
        <v>湘（2023）株洲市不动产权第0006879号</v>
      </c>
      <c r="N31" s="100" t="s">
        <v>78</v>
      </c>
      <c r="O31" s="101"/>
      <c r="P31" s="102"/>
      <c r="Q31" s="47">
        <f t="shared" si="0"/>
        <v>41869</v>
      </c>
      <c r="R31" s="43">
        <v>34</v>
      </c>
      <c r="S31" s="25"/>
    </row>
    <row r="32" ht="15.75" customHeight="1" spans="1:19">
      <c r="A32" s="18">
        <v>26</v>
      </c>
      <c r="B32" s="61"/>
      <c r="C32" s="65" t="s">
        <v>367</v>
      </c>
      <c r="D32" s="96" t="s">
        <v>153</v>
      </c>
      <c r="E32" s="18" t="s">
        <v>345</v>
      </c>
      <c r="F32" s="21" t="s">
        <v>20</v>
      </c>
      <c r="G32" s="59" t="s">
        <v>19</v>
      </c>
      <c r="H32" s="59" t="s">
        <v>74</v>
      </c>
      <c r="I32" s="23" t="s">
        <v>359</v>
      </c>
      <c r="J32" s="45" t="s">
        <v>331</v>
      </c>
      <c r="K32" s="68" t="s">
        <v>77</v>
      </c>
      <c r="L32" s="69">
        <v>88.66</v>
      </c>
      <c r="M32" s="99" t="str">
        <f t="shared" si="1"/>
        <v>湘（2023）株洲市不动产权第0006880号</v>
      </c>
      <c r="N32" s="100" t="s">
        <v>78</v>
      </c>
      <c r="O32" s="101"/>
      <c r="P32" s="102"/>
      <c r="Q32" s="47">
        <f t="shared" si="0"/>
        <v>36173</v>
      </c>
      <c r="R32" s="43">
        <v>34</v>
      </c>
      <c r="S32" s="25"/>
    </row>
    <row r="33" ht="15.75" customHeight="1" spans="1:19">
      <c r="A33" s="18">
        <v>27</v>
      </c>
      <c r="B33" s="61"/>
      <c r="C33" s="65" t="s">
        <v>368</v>
      </c>
      <c r="D33" s="96" t="s">
        <v>153</v>
      </c>
      <c r="E33" s="18" t="s">
        <v>347</v>
      </c>
      <c r="F33" s="21" t="s">
        <v>20</v>
      </c>
      <c r="G33" s="59" t="s">
        <v>19</v>
      </c>
      <c r="H33" s="59" t="s">
        <v>74</v>
      </c>
      <c r="I33" s="23" t="s">
        <v>359</v>
      </c>
      <c r="J33" s="45" t="s">
        <v>331</v>
      </c>
      <c r="K33" s="68" t="s">
        <v>77</v>
      </c>
      <c r="L33" s="69">
        <v>192.57</v>
      </c>
      <c r="M33" s="99" t="str">
        <f t="shared" si="1"/>
        <v>湘（2023）株洲市不动产权第0006872号</v>
      </c>
      <c r="N33" s="100" t="s">
        <v>78</v>
      </c>
      <c r="O33" s="101"/>
      <c r="P33" s="102"/>
      <c r="Q33" s="47">
        <f t="shared" si="0"/>
        <v>76258</v>
      </c>
      <c r="R33" s="43">
        <v>33</v>
      </c>
      <c r="S33" s="25"/>
    </row>
    <row r="34" ht="15.75" customHeight="1" spans="1:19">
      <c r="A34" s="18">
        <v>28</v>
      </c>
      <c r="B34" s="63"/>
      <c r="C34" s="65" t="s">
        <v>369</v>
      </c>
      <c r="D34" s="96" t="s">
        <v>153</v>
      </c>
      <c r="E34" s="18">
        <v>115</v>
      </c>
      <c r="F34" s="21" t="s">
        <v>20</v>
      </c>
      <c r="G34" s="59" t="s">
        <v>19</v>
      </c>
      <c r="H34" s="59" t="s">
        <v>74</v>
      </c>
      <c r="I34" s="23" t="s">
        <v>154</v>
      </c>
      <c r="J34" s="45" t="s">
        <v>331</v>
      </c>
      <c r="K34" s="68" t="s">
        <v>77</v>
      </c>
      <c r="L34" s="69">
        <v>46.2</v>
      </c>
      <c r="M34" s="99" t="str">
        <f t="shared" si="1"/>
        <v>湘（2023）株洲市不动产权第0006882号</v>
      </c>
      <c r="N34" s="100" t="s">
        <v>78</v>
      </c>
      <c r="O34" s="101"/>
      <c r="P34" s="102"/>
      <c r="Q34" s="47">
        <f t="shared" si="0"/>
        <v>25502</v>
      </c>
      <c r="R34" s="43">
        <v>46</v>
      </c>
      <c r="S34" s="25"/>
    </row>
    <row r="35" ht="15.75" customHeight="1" spans="1:19">
      <c r="A35" s="18">
        <v>29</v>
      </c>
      <c r="B35" s="60"/>
      <c r="C35" s="65" t="s">
        <v>370</v>
      </c>
      <c r="D35" s="96" t="s">
        <v>371</v>
      </c>
      <c r="E35" s="18" t="s">
        <v>372</v>
      </c>
      <c r="F35" s="21" t="s">
        <v>20</v>
      </c>
      <c r="G35" s="59" t="s">
        <v>19</v>
      </c>
      <c r="H35" s="59" t="s">
        <v>74</v>
      </c>
      <c r="I35" s="23" t="s">
        <v>373</v>
      </c>
      <c r="J35" s="45" t="s">
        <v>331</v>
      </c>
      <c r="K35" s="68" t="s">
        <v>77</v>
      </c>
      <c r="L35" s="69">
        <v>97.68</v>
      </c>
      <c r="M35" s="99" t="str">
        <f t="shared" si="1"/>
        <v>湘（2023）株洲市不动产权第0006856号</v>
      </c>
      <c r="N35" s="100" t="s">
        <v>78</v>
      </c>
      <c r="O35" s="101"/>
      <c r="P35" s="102"/>
      <c r="Q35" s="47">
        <f t="shared" si="0"/>
        <v>39853</v>
      </c>
      <c r="R35" s="43">
        <v>34</v>
      </c>
      <c r="S35" s="25"/>
    </row>
    <row r="36" ht="15.75" customHeight="1" spans="1:19">
      <c r="A36" s="18">
        <v>30</v>
      </c>
      <c r="B36" s="61"/>
      <c r="C36" s="65" t="s">
        <v>374</v>
      </c>
      <c r="D36" s="96" t="s">
        <v>371</v>
      </c>
      <c r="E36" s="18" t="s">
        <v>375</v>
      </c>
      <c r="F36" s="21" t="s">
        <v>20</v>
      </c>
      <c r="G36" s="59" t="s">
        <v>19</v>
      </c>
      <c r="H36" s="59" t="s">
        <v>74</v>
      </c>
      <c r="I36" s="23" t="s">
        <v>373</v>
      </c>
      <c r="J36" s="45" t="s">
        <v>331</v>
      </c>
      <c r="K36" s="68" t="s">
        <v>77</v>
      </c>
      <c r="L36" s="69">
        <v>97.68</v>
      </c>
      <c r="M36" s="99" t="str">
        <f t="shared" si="1"/>
        <v>湘（2023）株洲市不动产权第0006857号</v>
      </c>
      <c r="N36" s="100" t="s">
        <v>78</v>
      </c>
      <c r="O36" s="101"/>
      <c r="P36" s="102"/>
      <c r="Q36" s="47">
        <f t="shared" si="0"/>
        <v>39853</v>
      </c>
      <c r="R36" s="43">
        <v>34</v>
      </c>
      <c r="S36" s="25"/>
    </row>
    <row r="37" ht="15.75" customHeight="1" spans="1:19">
      <c r="A37" s="18">
        <v>31</v>
      </c>
      <c r="B37" s="61"/>
      <c r="C37" s="65" t="s">
        <v>376</v>
      </c>
      <c r="D37" s="96" t="s">
        <v>371</v>
      </c>
      <c r="E37" s="18" t="s">
        <v>377</v>
      </c>
      <c r="F37" s="21" t="s">
        <v>20</v>
      </c>
      <c r="G37" s="59" t="s">
        <v>19</v>
      </c>
      <c r="H37" s="59" t="s">
        <v>74</v>
      </c>
      <c r="I37" s="23" t="s">
        <v>373</v>
      </c>
      <c r="J37" s="45" t="s">
        <v>331</v>
      </c>
      <c r="K37" s="68" t="s">
        <v>77</v>
      </c>
      <c r="L37" s="69">
        <v>97.68</v>
      </c>
      <c r="M37" s="99" t="str">
        <f t="shared" si="1"/>
        <v>湘（2023）株洲市不动产权第0006858号</v>
      </c>
      <c r="N37" s="100" t="s">
        <v>78</v>
      </c>
      <c r="O37" s="101"/>
      <c r="P37" s="102"/>
      <c r="Q37" s="47">
        <f t="shared" si="0"/>
        <v>39853</v>
      </c>
      <c r="R37" s="43">
        <v>34</v>
      </c>
      <c r="S37" s="25"/>
    </row>
    <row r="38" ht="15.75" customHeight="1" spans="1:19">
      <c r="A38" s="18">
        <v>32</v>
      </c>
      <c r="B38" s="61"/>
      <c r="C38" s="65" t="s">
        <v>378</v>
      </c>
      <c r="D38" s="96" t="s">
        <v>371</v>
      </c>
      <c r="E38" s="18" t="s">
        <v>358</v>
      </c>
      <c r="F38" s="21" t="s">
        <v>20</v>
      </c>
      <c r="G38" s="59" t="s">
        <v>19</v>
      </c>
      <c r="H38" s="59" t="s">
        <v>74</v>
      </c>
      <c r="I38" s="23" t="s">
        <v>373</v>
      </c>
      <c r="J38" s="45" t="s">
        <v>331</v>
      </c>
      <c r="K38" s="68" t="s">
        <v>77</v>
      </c>
      <c r="L38" s="69">
        <v>97.68</v>
      </c>
      <c r="M38" s="99" t="str">
        <f t="shared" si="1"/>
        <v>湘（2023）株洲市不动产权第0006863号</v>
      </c>
      <c r="N38" s="100" t="s">
        <v>78</v>
      </c>
      <c r="O38" s="101"/>
      <c r="P38" s="102"/>
      <c r="Q38" s="47">
        <f t="shared" si="0"/>
        <v>39853</v>
      </c>
      <c r="R38" s="43">
        <v>34</v>
      </c>
      <c r="S38" s="25"/>
    </row>
    <row r="39" ht="15.75" customHeight="1" spans="1:19">
      <c r="A39" s="18">
        <v>33</v>
      </c>
      <c r="B39" s="61"/>
      <c r="C39" s="65" t="s">
        <v>379</v>
      </c>
      <c r="D39" s="96" t="s">
        <v>371</v>
      </c>
      <c r="E39" s="18" t="s">
        <v>330</v>
      </c>
      <c r="F39" s="21" t="s">
        <v>20</v>
      </c>
      <c r="G39" s="59" t="s">
        <v>19</v>
      </c>
      <c r="H39" s="59" t="s">
        <v>74</v>
      </c>
      <c r="I39" s="23" t="s">
        <v>373</v>
      </c>
      <c r="J39" s="45" t="s">
        <v>331</v>
      </c>
      <c r="K39" s="68" t="s">
        <v>77</v>
      </c>
      <c r="L39" s="69">
        <v>115.06</v>
      </c>
      <c r="M39" s="99" t="str">
        <f t="shared" si="1"/>
        <v>湘（2023）株洲市不动产权第0006860号</v>
      </c>
      <c r="N39" s="100" t="s">
        <v>78</v>
      </c>
      <c r="O39" s="101"/>
      <c r="P39" s="102"/>
      <c r="Q39" s="47">
        <f t="shared" ref="Q39:Q57" si="2">ROUND(L39*R39*12,0)</f>
        <v>46944</v>
      </c>
      <c r="R39" s="43">
        <v>34</v>
      </c>
      <c r="S39" s="25"/>
    </row>
    <row r="40" ht="15.75" customHeight="1" spans="1:19">
      <c r="A40" s="18">
        <v>34</v>
      </c>
      <c r="B40" s="61"/>
      <c r="C40" s="65" t="s">
        <v>380</v>
      </c>
      <c r="D40" s="96" t="s">
        <v>371</v>
      </c>
      <c r="E40" s="18" t="s">
        <v>334</v>
      </c>
      <c r="F40" s="21" t="s">
        <v>20</v>
      </c>
      <c r="G40" s="59" t="s">
        <v>19</v>
      </c>
      <c r="H40" s="59" t="s">
        <v>74</v>
      </c>
      <c r="I40" s="23" t="s">
        <v>373</v>
      </c>
      <c r="J40" s="45" t="s">
        <v>331</v>
      </c>
      <c r="K40" s="68" t="s">
        <v>77</v>
      </c>
      <c r="L40" s="69">
        <v>114.75</v>
      </c>
      <c r="M40" s="99" t="str">
        <f t="shared" ref="M40:M57" si="3">C40</f>
        <v>湘（2023）株洲市不动产权第0006861号</v>
      </c>
      <c r="N40" s="100" t="s">
        <v>78</v>
      </c>
      <c r="O40" s="101"/>
      <c r="P40" s="102"/>
      <c r="Q40" s="47">
        <f t="shared" si="2"/>
        <v>46818</v>
      </c>
      <c r="R40" s="43">
        <v>34</v>
      </c>
      <c r="S40" s="25"/>
    </row>
    <row r="41" ht="15.75" customHeight="1" spans="1:19">
      <c r="A41" s="18">
        <v>35</v>
      </c>
      <c r="B41" s="61"/>
      <c r="C41" s="65" t="s">
        <v>381</v>
      </c>
      <c r="D41" s="96" t="s">
        <v>371</v>
      </c>
      <c r="E41" s="18" t="s">
        <v>336</v>
      </c>
      <c r="F41" s="21" t="s">
        <v>20</v>
      </c>
      <c r="G41" s="59" t="s">
        <v>19</v>
      </c>
      <c r="H41" s="59" t="s">
        <v>74</v>
      </c>
      <c r="I41" s="23" t="s">
        <v>373</v>
      </c>
      <c r="J41" s="45" t="s">
        <v>331</v>
      </c>
      <c r="K41" s="68" t="s">
        <v>77</v>
      </c>
      <c r="L41" s="69">
        <v>103.89</v>
      </c>
      <c r="M41" s="99" t="str">
        <f t="shared" si="3"/>
        <v>湘（2023）株洲市不动产权第0006862号</v>
      </c>
      <c r="N41" s="100" t="s">
        <v>78</v>
      </c>
      <c r="O41" s="101"/>
      <c r="P41" s="102"/>
      <c r="Q41" s="47">
        <f t="shared" si="2"/>
        <v>42387</v>
      </c>
      <c r="R41" s="43">
        <v>34</v>
      </c>
      <c r="S41" s="25"/>
    </row>
    <row r="42" ht="15.75" customHeight="1" spans="1:19">
      <c r="A42" s="18">
        <v>36</v>
      </c>
      <c r="B42" s="63"/>
      <c r="C42" s="65" t="s">
        <v>382</v>
      </c>
      <c r="D42" s="96" t="s">
        <v>371</v>
      </c>
      <c r="E42" s="18" t="s">
        <v>180</v>
      </c>
      <c r="F42" s="21" t="s">
        <v>20</v>
      </c>
      <c r="G42" s="59" t="s">
        <v>19</v>
      </c>
      <c r="H42" s="59" t="s">
        <v>74</v>
      </c>
      <c r="I42" s="23" t="s">
        <v>373</v>
      </c>
      <c r="J42" s="45" t="s">
        <v>331</v>
      </c>
      <c r="K42" s="68" t="s">
        <v>77</v>
      </c>
      <c r="L42" s="69">
        <v>103.89</v>
      </c>
      <c r="M42" s="99" t="str">
        <f t="shared" si="3"/>
        <v>湘（2023）株洲市不动产权第0006859号</v>
      </c>
      <c r="N42" s="100" t="s">
        <v>78</v>
      </c>
      <c r="O42" s="101"/>
      <c r="P42" s="102"/>
      <c r="Q42" s="47">
        <f t="shared" si="2"/>
        <v>42387</v>
      </c>
      <c r="R42" s="43">
        <v>34</v>
      </c>
      <c r="S42" s="25"/>
    </row>
    <row r="43" ht="15.75" customHeight="1" spans="1:19">
      <c r="A43" s="18">
        <v>37</v>
      </c>
      <c r="B43" s="60"/>
      <c r="C43" s="65" t="s">
        <v>383</v>
      </c>
      <c r="D43" s="96" t="s">
        <v>384</v>
      </c>
      <c r="E43" s="18">
        <v>105</v>
      </c>
      <c r="F43" s="21" t="s">
        <v>20</v>
      </c>
      <c r="G43" s="59" t="s">
        <v>19</v>
      </c>
      <c r="H43" s="59" t="s">
        <v>74</v>
      </c>
      <c r="I43" s="23" t="s">
        <v>154</v>
      </c>
      <c r="J43" s="45" t="s">
        <v>331</v>
      </c>
      <c r="K43" s="68" t="s">
        <v>77</v>
      </c>
      <c r="L43" s="69">
        <v>49.93</v>
      </c>
      <c r="M43" s="99" t="str">
        <f t="shared" si="3"/>
        <v>湘（2023）株洲市不动产权第0006847号</v>
      </c>
      <c r="N43" s="100" t="s">
        <v>78</v>
      </c>
      <c r="O43" s="101"/>
      <c r="P43" s="102"/>
      <c r="Q43" s="47">
        <f t="shared" si="2"/>
        <v>28760</v>
      </c>
      <c r="R43" s="43">
        <v>48</v>
      </c>
      <c r="S43" s="25"/>
    </row>
    <row r="44" ht="15.75" customHeight="1" spans="1:19">
      <c r="A44" s="18">
        <v>38</v>
      </c>
      <c r="B44" s="61"/>
      <c r="C44" s="65" t="s">
        <v>385</v>
      </c>
      <c r="D44" s="96" t="s">
        <v>384</v>
      </c>
      <c r="E44" s="18">
        <v>106</v>
      </c>
      <c r="F44" s="21" t="s">
        <v>20</v>
      </c>
      <c r="G44" s="59" t="s">
        <v>19</v>
      </c>
      <c r="H44" s="59" t="s">
        <v>74</v>
      </c>
      <c r="I44" s="23" t="s">
        <v>154</v>
      </c>
      <c r="J44" s="45" t="s">
        <v>331</v>
      </c>
      <c r="K44" s="68" t="s">
        <v>77</v>
      </c>
      <c r="L44" s="69">
        <v>49.93</v>
      </c>
      <c r="M44" s="99" t="str">
        <f t="shared" si="3"/>
        <v>湘（2023）株洲市不动产权第0006848号</v>
      </c>
      <c r="N44" s="100" t="s">
        <v>78</v>
      </c>
      <c r="O44" s="101"/>
      <c r="P44" s="102"/>
      <c r="Q44" s="47">
        <f t="shared" si="2"/>
        <v>28760</v>
      </c>
      <c r="R44" s="43">
        <v>48</v>
      </c>
      <c r="S44" s="25"/>
    </row>
    <row r="45" ht="15.75" customHeight="1" spans="1:19">
      <c r="A45" s="18">
        <v>39</v>
      </c>
      <c r="B45" s="61"/>
      <c r="C45" s="65" t="s">
        <v>386</v>
      </c>
      <c r="D45" s="96" t="s">
        <v>384</v>
      </c>
      <c r="E45" s="18">
        <v>116</v>
      </c>
      <c r="F45" s="21" t="s">
        <v>20</v>
      </c>
      <c r="G45" s="59" t="s">
        <v>19</v>
      </c>
      <c r="H45" s="59" t="s">
        <v>74</v>
      </c>
      <c r="I45" s="23" t="s">
        <v>154</v>
      </c>
      <c r="J45" s="45" t="s">
        <v>331</v>
      </c>
      <c r="K45" s="68" t="s">
        <v>77</v>
      </c>
      <c r="L45" s="69">
        <v>62.6</v>
      </c>
      <c r="M45" s="99" t="str">
        <f t="shared" si="3"/>
        <v>湘（2023）株洲市不动产权第0006849号</v>
      </c>
      <c r="N45" s="100" t="s">
        <v>78</v>
      </c>
      <c r="O45" s="101"/>
      <c r="P45" s="102"/>
      <c r="Q45" s="47">
        <f t="shared" si="2"/>
        <v>35306</v>
      </c>
      <c r="R45" s="43">
        <v>47</v>
      </c>
      <c r="S45" s="25"/>
    </row>
    <row r="46" ht="15.75" customHeight="1" spans="1:19">
      <c r="A46" s="18">
        <v>40</v>
      </c>
      <c r="B46" s="61"/>
      <c r="C46" s="65" t="s">
        <v>387</v>
      </c>
      <c r="D46" s="96" t="s">
        <v>384</v>
      </c>
      <c r="E46" s="18">
        <v>118</v>
      </c>
      <c r="F46" s="21" t="s">
        <v>20</v>
      </c>
      <c r="G46" s="59" t="s">
        <v>19</v>
      </c>
      <c r="H46" s="59" t="s">
        <v>74</v>
      </c>
      <c r="I46" s="23" t="s">
        <v>154</v>
      </c>
      <c r="J46" s="45" t="s">
        <v>331</v>
      </c>
      <c r="K46" s="68" t="s">
        <v>77</v>
      </c>
      <c r="L46" s="69">
        <v>70</v>
      </c>
      <c r="M46" s="99" t="str">
        <f t="shared" si="3"/>
        <v>湘（2023）株洲市不动产权第0006850号</v>
      </c>
      <c r="N46" s="100" t="s">
        <v>78</v>
      </c>
      <c r="O46" s="101"/>
      <c r="P46" s="102"/>
      <c r="Q46" s="47">
        <f t="shared" si="2"/>
        <v>38640</v>
      </c>
      <c r="R46" s="43">
        <v>46</v>
      </c>
      <c r="S46" s="25"/>
    </row>
    <row r="47" ht="15.75" customHeight="1" spans="1:19">
      <c r="A47" s="18">
        <v>41</v>
      </c>
      <c r="B47" s="61"/>
      <c r="C47" s="65" t="s">
        <v>388</v>
      </c>
      <c r="D47" s="96" t="s">
        <v>384</v>
      </c>
      <c r="E47" s="18">
        <v>119</v>
      </c>
      <c r="F47" s="21" t="s">
        <v>20</v>
      </c>
      <c r="G47" s="59" t="s">
        <v>19</v>
      </c>
      <c r="H47" s="59" t="s">
        <v>74</v>
      </c>
      <c r="I47" s="23" t="s">
        <v>154</v>
      </c>
      <c r="J47" s="45" t="s">
        <v>331</v>
      </c>
      <c r="K47" s="68" t="s">
        <v>77</v>
      </c>
      <c r="L47" s="69">
        <v>48.83</v>
      </c>
      <c r="M47" s="99" t="str">
        <f t="shared" si="3"/>
        <v>湘（2023）株洲市不动产权第0006851号</v>
      </c>
      <c r="N47" s="100" t="s">
        <v>78</v>
      </c>
      <c r="O47" s="101"/>
      <c r="P47" s="102"/>
      <c r="Q47" s="47">
        <f t="shared" si="2"/>
        <v>28126</v>
      </c>
      <c r="R47" s="43">
        <v>48</v>
      </c>
      <c r="S47" s="25"/>
    </row>
    <row r="48" ht="15.75" customHeight="1" spans="1:19">
      <c r="A48" s="18">
        <v>42</v>
      </c>
      <c r="B48" s="63"/>
      <c r="C48" s="65" t="s">
        <v>389</v>
      </c>
      <c r="D48" s="96" t="s">
        <v>384</v>
      </c>
      <c r="E48" s="18">
        <v>122</v>
      </c>
      <c r="F48" s="21" t="s">
        <v>20</v>
      </c>
      <c r="G48" s="59" t="s">
        <v>19</v>
      </c>
      <c r="H48" s="59" t="s">
        <v>74</v>
      </c>
      <c r="I48" s="23" t="s">
        <v>154</v>
      </c>
      <c r="J48" s="45" t="s">
        <v>331</v>
      </c>
      <c r="K48" s="68" t="s">
        <v>77</v>
      </c>
      <c r="L48" s="69">
        <v>45.26</v>
      </c>
      <c r="M48" s="99" t="str">
        <f t="shared" si="3"/>
        <v>湘（2023）株洲市不动产权第0006852号</v>
      </c>
      <c r="N48" s="100" t="s">
        <v>78</v>
      </c>
      <c r="O48" s="101"/>
      <c r="P48" s="102"/>
      <c r="Q48" s="47">
        <f t="shared" si="2"/>
        <v>26070</v>
      </c>
      <c r="R48" s="43">
        <v>48</v>
      </c>
      <c r="S48" s="25"/>
    </row>
    <row r="49" ht="15.75" customHeight="1" spans="1:19">
      <c r="A49" s="18">
        <v>43</v>
      </c>
      <c r="B49" s="60"/>
      <c r="C49" s="65" t="s">
        <v>390</v>
      </c>
      <c r="D49" s="96" t="s">
        <v>262</v>
      </c>
      <c r="E49" s="18">
        <v>105</v>
      </c>
      <c r="F49" s="21" t="s">
        <v>20</v>
      </c>
      <c r="G49" s="59" t="s">
        <v>19</v>
      </c>
      <c r="H49" s="59" t="s">
        <v>74</v>
      </c>
      <c r="I49" s="23" t="s">
        <v>154</v>
      </c>
      <c r="J49" s="45" t="s">
        <v>331</v>
      </c>
      <c r="K49" s="68" t="s">
        <v>77</v>
      </c>
      <c r="L49" s="69">
        <v>50.76</v>
      </c>
      <c r="M49" s="99" t="str">
        <f t="shared" si="3"/>
        <v>湘（2023）株洲市不动产权第0006836号</v>
      </c>
      <c r="N49" s="100" t="s">
        <v>78</v>
      </c>
      <c r="O49" s="101"/>
      <c r="P49" s="102"/>
      <c r="Q49" s="47">
        <f t="shared" si="2"/>
        <v>30456</v>
      </c>
      <c r="R49" s="43">
        <v>50</v>
      </c>
      <c r="S49" s="25"/>
    </row>
    <row r="50" ht="15.75" customHeight="1" spans="1:19">
      <c r="A50" s="18">
        <v>44</v>
      </c>
      <c r="B50" s="61"/>
      <c r="C50" s="65" t="s">
        <v>391</v>
      </c>
      <c r="D50" s="96" t="s">
        <v>262</v>
      </c>
      <c r="E50" s="18">
        <v>106</v>
      </c>
      <c r="F50" s="21" t="s">
        <v>20</v>
      </c>
      <c r="G50" s="59" t="s">
        <v>19</v>
      </c>
      <c r="H50" s="59" t="s">
        <v>74</v>
      </c>
      <c r="I50" s="23" t="s">
        <v>154</v>
      </c>
      <c r="J50" s="45" t="s">
        <v>331</v>
      </c>
      <c r="K50" s="68" t="s">
        <v>77</v>
      </c>
      <c r="L50" s="69">
        <v>50.76</v>
      </c>
      <c r="M50" s="99" t="str">
        <f t="shared" si="3"/>
        <v>湘（2023）株洲市不动产权第0006837号</v>
      </c>
      <c r="N50" s="100" t="s">
        <v>78</v>
      </c>
      <c r="O50" s="101"/>
      <c r="P50" s="102"/>
      <c r="Q50" s="47">
        <f t="shared" si="2"/>
        <v>30456</v>
      </c>
      <c r="R50" s="43">
        <v>50</v>
      </c>
      <c r="S50" s="25"/>
    </row>
    <row r="51" ht="15.75" customHeight="1" spans="1:19">
      <c r="A51" s="18">
        <v>45</v>
      </c>
      <c r="B51" s="61"/>
      <c r="C51" s="65" t="s">
        <v>392</v>
      </c>
      <c r="D51" s="96" t="s">
        <v>262</v>
      </c>
      <c r="E51" s="18">
        <v>107</v>
      </c>
      <c r="F51" s="21" t="s">
        <v>20</v>
      </c>
      <c r="G51" s="59" t="s">
        <v>19</v>
      </c>
      <c r="H51" s="59" t="s">
        <v>74</v>
      </c>
      <c r="I51" s="23" t="s">
        <v>154</v>
      </c>
      <c r="J51" s="45" t="s">
        <v>331</v>
      </c>
      <c r="K51" s="68" t="s">
        <v>77</v>
      </c>
      <c r="L51" s="69">
        <v>61.42</v>
      </c>
      <c r="M51" s="99" t="str">
        <f t="shared" si="3"/>
        <v>湘（2023）株洲市不动产权第0006838号</v>
      </c>
      <c r="N51" s="100" t="s">
        <v>78</v>
      </c>
      <c r="O51" s="101"/>
      <c r="P51" s="102"/>
      <c r="Q51" s="47">
        <f t="shared" si="2"/>
        <v>36852</v>
      </c>
      <c r="R51" s="43">
        <v>50</v>
      </c>
      <c r="S51" s="25"/>
    </row>
    <row r="52" ht="15.75" customHeight="1" spans="1:19">
      <c r="A52" s="18">
        <v>46</v>
      </c>
      <c r="B52" s="61"/>
      <c r="C52" s="65" t="s">
        <v>393</v>
      </c>
      <c r="D52" s="96" t="s">
        <v>262</v>
      </c>
      <c r="E52" s="18">
        <v>115</v>
      </c>
      <c r="F52" s="21" t="s">
        <v>20</v>
      </c>
      <c r="G52" s="59" t="s">
        <v>19</v>
      </c>
      <c r="H52" s="59" t="s">
        <v>74</v>
      </c>
      <c r="I52" s="23" t="s">
        <v>154</v>
      </c>
      <c r="J52" s="45" t="s">
        <v>331</v>
      </c>
      <c r="K52" s="68" t="s">
        <v>77</v>
      </c>
      <c r="L52" s="69">
        <v>59.54</v>
      </c>
      <c r="M52" s="99" t="str">
        <f t="shared" si="3"/>
        <v>湘（2023）株洲市不动产权第0006840号</v>
      </c>
      <c r="N52" s="100" t="s">
        <v>78</v>
      </c>
      <c r="O52" s="101"/>
      <c r="P52" s="102"/>
      <c r="Q52" s="47">
        <f t="shared" si="2"/>
        <v>35724</v>
      </c>
      <c r="R52" s="43">
        <v>50</v>
      </c>
      <c r="S52" s="25"/>
    </row>
    <row r="53" ht="15.75" customHeight="1" spans="1:19">
      <c r="A53" s="18">
        <v>47</v>
      </c>
      <c r="B53" s="61"/>
      <c r="C53" s="65" t="s">
        <v>394</v>
      </c>
      <c r="D53" s="96" t="s">
        <v>262</v>
      </c>
      <c r="E53" s="18">
        <v>116</v>
      </c>
      <c r="F53" s="21" t="s">
        <v>20</v>
      </c>
      <c r="G53" s="59" t="s">
        <v>19</v>
      </c>
      <c r="H53" s="59" t="s">
        <v>74</v>
      </c>
      <c r="I53" s="23" t="s">
        <v>154</v>
      </c>
      <c r="J53" s="45" t="s">
        <v>331</v>
      </c>
      <c r="K53" s="68" t="s">
        <v>77</v>
      </c>
      <c r="L53" s="69">
        <v>53.4</v>
      </c>
      <c r="M53" s="99" t="str">
        <f t="shared" si="3"/>
        <v>湘（2023）株洲市不动产权第0006841号</v>
      </c>
      <c r="N53" s="100" t="s">
        <v>78</v>
      </c>
      <c r="O53" s="101"/>
      <c r="P53" s="102"/>
      <c r="Q53" s="47">
        <f t="shared" si="2"/>
        <v>32040</v>
      </c>
      <c r="R53" s="43">
        <v>50</v>
      </c>
      <c r="S53" s="25"/>
    </row>
    <row r="54" ht="15.75" customHeight="1" spans="1:19">
      <c r="A54" s="18">
        <v>48</v>
      </c>
      <c r="B54" s="61"/>
      <c r="C54" s="65" t="s">
        <v>395</v>
      </c>
      <c r="D54" s="96" t="s">
        <v>262</v>
      </c>
      <c r="E54" s="18">
        <v>119</v>
      </c>
      <c r="F54" s="21" t="s">
        <v>20</v>
      </c>
      <c r="G54" s="59" t="s">
        <v>19</v>
      </c>
      <c r="H54" s="59" t="s">
        <v>74</v>
      </c>
      <c r="I54" s="23" t="s">
        <v>154</v>
      </c>
      <c r="J54" s="45" t="s">
        <v>331</v>
      </c>
      <c r="K54" s="68" t="s">
        <v>77</v>
      </c>
      <c r="L54" s="69">
        <v>57.39</v>
      </c>
      <c r="M54" s="99" t="str">
        <f t="shared" si="3"/>
        <v>湘（2023）株洲市不动产权第0006842号</v>
      </c>
      <c r="N54" s="100" t="s">
        <v>78</v>
      </c>
      <c r="O54" s="101"/>
      <c r="P54" s="102"/>
      <c r="Q54" s="47">
        <f t="shared" si="2"/>
        <v>34434</v>
      </c>
      <c r="R54" s="43">
        <v>50</v>
      </c>
      <c r="S54" s="25"/>
    </row>
    <row r="55" ht="15.75" customHeight="1" spans="1:19">
      <c r="A55" s="18">
        <v>49</v>
      </c>
      <c r="B55" s="61"/>
      <c r="C55" s="65" t="s">
        <v>396</v>
      </c>
      <c r="D55" s="96" t="s">
        <v>262</v>
      </c>
      <c r="E55" s="18">
        <v>120</v>
      </c>
      <c r="F55" s="21" t="s">
        <v>20</v>
      </c>
      <c r="G55" s="59" t="s">
        <v>19</v>
      </c>
      <c r="H55" s="59" t="s">
        <v>74</v>
      </c>
      <c r="I55" s="23" t="s">
        <v>154</v>
      </c>
      <c r="J55" s="45" t="s">
        <v>331</v>
      </c>
      <c r="K55" s="68" t="s">
        <v>77</v>
      </c>
      <c r="L55" s="69">
        <v>57.39</v>
      </c>
      <c r="M55" s="99" t="str">
        <f t="shared" si="3"/>
        <v>湘（2023）株洲市不动产权第0006843号</v>
      </c>
      <c r="N55" s="100" t="s">
        <v>78</v>
      </c>
      <c r="O55" s="101"/>
      <c r="P55" s="102"/>
      <c r="Q55" s="47">
        <f t="shared" si="2"/>
        <v>34434</v>
      </c>
      <c r="R55" s="43">
        <v>50</v>
      </c>
      <c r="S55" s="25"/>
    </row>
    <row r="56" ht="15.75" customHeight="1" spans="1:19">
      <c r="A56" s="18">
        <v>50</v>
      </c>
      <c r="B56" s="61"/>
      <c r="C56" s="65" t="s">
        <v>397</v>
      </c>
      <c r="D56" s="96" t="s">
        <v>262</v>
      </c>
      <c r="E56" s="18">
        <v>121</v>
      </c>
      <c r="F56" s="21" t="s">
        <v>20</v>
      </c>
      <c r="G56" s="59" t="s">
        <v>19</v>
      </c>
      <c r="H56" s="59" t="s">
        <v>74</v>
      </c>
      <c r="I56" s="23" t="s">
        <v>154</v>
      </c>
      <c r="J56" s="45" t="s">
        <v>331</v>
      </c>
      <c r="K56" s="68" t="s">
        <v>77</v>
      </c>
      <c r="L56" s="69">
        <v>57.39</v>
      </c>
      <c r="M56" s="99" t="str">
        <f t="shared" si="3"/>
        <v>湘（2023）株洲市不动产权第0006844号</v>
      </c>
      <c r="N56" s="100" t="s">
        <v>78</v>
      </c>
      <c r="O56" s="101"/>
      <c r="P56" s="102"/>
      <c r="Q56" s="47">
        <f t="shared" si="2"/>
        <v>34434</v>
      </c>
      <c r="R56" s="43">
        <v>50</v>
      </c>
      <c r="S56" s="25"/>
    </row>
    <row r="57" ht="15.75" customHeight="1" spans="1:19">
      <c r="A57" s="18">
        <v>51</v>
      </c>
      <c r="B57" s="63"/>
      <c r="C57" s="65" t="s">
        <v>398</v>
      </c>
      <c r="D57" s="96" t="s">
        <v>262</v>
      </c>
      <c r="E57" s="18">
        <v>122</v>
      </c>
      <c r="F57" s="21" t="s">
        <v>20</v>
      </c>
      <c r="G57" s="59" t="s">
        <v>19</v>
      </c>
      <c r="H57" s="59" t="s">
        <v>74</v>
      </c>
      <c r="I57" s="23" t="s">
        <v>154</v>
      </c>
      <c r="J57" s="45" t="s">
        <v>331</v>
      </c>
      <c r="K57" s="68" t="s">
        <v>77</v>
      </c>
      <c r="L57" s="69">
        <v>57.39</v>
      </c>
      <c r="M57" s="99" t="str">
        <f t="shared" si="3"/>
        <v>湘（2023）株洲市不动产权第0006845号</v>
      </c>
      <c r="N57" s="100" t="s">
        <v>78</v>
      </c>
      <c r="O57" s="101"/>
      <c r="P57" s="102"/>
      <c r="Q57" s="47">
        <f t="shared" si="2"/>
        <v>34434</v>
      </c>
      <c r="R57" s="43">
        <v>50</v>
      </c>
      <c r="S57" s="25"/>
    </row>
    <row r="58" ht="15.75" customHeight="1" spans="1:19">
      <c r="A58" s="18"/>
      <c r="B58" s="63"/>
      <c r="C58" s="65"/>
      <c r="D58" s="96"/>
      <c r="E58" s="18"/>
      <c r="F58" s="21"/>
      <c r="G58" s="59"/>
      <c r="H58" s="59"/>
      <c r="I58" s="23"/>
      <c r="J58" s="45"/>
      <c r="K58" s="68"/>
      <c r="L58" s="69"/>
      <c r="M58" s="99"/>
      <c r="N58" s="100"/>
      <c r="O58" s="101"/>
      <c r="P58" s="102"/>
      <c r="Q58" s="47"/>
      <c r="R58" s="43"/>
      <c r="S58" s="25"/>
    </row>
    <row r="59" ht="15.75" customHeight="1" spans="1:19">
      <c r="A59" s="18"/>
      <c r="B59" s="63"/>
      <c r="C59" s="65"/>
      <c r="D59" s="96"/>
      <c r="E59" s="18"/>
      <c r="F59" s="21"/>
      <c r="G59" s="59"/>
      <c r="H59" s="59"/>
      <c r="I59" s="23"/>
      <c r="J59" s="45"/>
      <c r="K59" s="68"/>
      <c r="L59" s="69"/>
      <c r="M59" s="99"/>
      <c r="N59" s="100"/>
      <c r="O59" s="101"/>
      <c r="P59" s="102"/>
      <c r="Q59" s="47"/>
      <c r="R59" s="43"/>
      <c r="S59" s="25"/>
    </row>
    <row r="60" ht="15.75" customHeight="1" spans="1:19">
      <c r="A60" s="18"/>
      <c r="B60" s="63"/>
      <c r="C60" s="65"/>
      <c r="D60" s="96"/>
      <c r="E60" s="18"/>
      <c r="F60" s="21"/>
      <c r="G60" s="59"/>
      <c r="H60" s="59"/>
      <c r="I60" s="23"/>
      <c r="J60" s="45"/>
      <c r="K60" s="68"/>
      <c r="L60" s="69"/>
      <c r="M60" s="99"/>
      <c r="N60" s="100"/>
      <c r="O60" s="101"/>
      <c r="P60" s="102"/>
      <c r="Q60" s="47"/>
      <c r="R60" s="43"/>
      <c r="S60" s="25"/>
    </row>
    <row r="61" ht="15.75" customHeight="1" spans="1:19">
      <c r="A61" s="18"/>
      <c r="B61" s="63"/>
      <c r="C61" s="65"/>
      <c r="D61" s="96"/>
      <c r="E61" s="18"/>
      <c r="F61" s="21"/>
      <c r="G61" s="59"/>
      <c r="H61" s="59"/>
      <c r="I61" s="23"/>
      <c r="J61" s="45"/>
      <c r="K61" s="68"/>
      <c r="L61" s="69"/>
      <c r="M61" s="99"/>
      <c r="N61" s="100"/>
      <c r="O61" s="101"/>
      <c r="P61" s="102"/>
      <c r="Q61" s="47"/>
      <c r="R61" s="43"/>
      <c r="S61" s="25"/>
    </row>
    <row r="62" ht="15.75" customHeight="1" spans="1:19">
      <c r="A62" s="18"/>
      <c r="B62" s="63"/>
      <c r="C62" s="65"/>
      <c r="D62" s="96"/>
      <c r="E62" s="18"/>
      <c r="F62" s="21"/>
      <c r="G62" s="59"/>
      <c r="H62" s="59"/>
      <c r="I62" s="23"/>
      <c r="J62" s="45"/>
      <c r="K62" s="68"/>
      <c r="L62" s="69"/>
      <c r="M62" s="99"/>
      <c r="N62" s="100"/>
      <c r="O62" s="101"/>
      <c r="P62" s="102"/>
      <c r="Q62" s="47"/>
      <c r="R62" s="43"/>
      <c r="S62" s="25"/>
    </row>
    <row r="63" ht="15.75" customHeight="1" spans="1:19">
      <c r="A63" s="18"/>
      <c r="B63" s="63"/>
      <c r="C63" s="65"/>
      <c r="D63" s="96"/>
      <c r="E63" s="18"/>
      <c r="F63" s="21"/>
      <c r="G63" s="59"/>
      <c r="H63" s="59"/>
      <c r="I63" s="23"/>
      <c r="J63" s="45"/>
      <c r="K63" s="68"/>
      <c r="L63" s="69"/>
      <c r="M63" s="99"/>
      <c r="N63" s="100"/>
      <c r="O63" s="101"/>
      <c r="P63" s="102"/>
      <c r="Q63" s="47"/>
      <c r="R63" s="43"/>
      <c r="S63" s="25"/>
    </row>
    <row r="64" ht="15.75" customHeight="1" spans="1:19">
      <c r="A64" s="18"/>
      <c r="B64" s="18"/>
      <c r="C64" s="87"/>
      <c r="D64" s="87"/>
      <c r="E64" s="25"/>
      <c r="F64" s="25"/>
      <c r="G64" s="18"/>
      <c r="H64" s="18"/>
      <c r="I64" s="18"/>
      <c r="J64" s="45"/>
      <c r="K64" s="45"/>
      <c r="L64" s="46"/>
      <c r="M64" s="99"/>
      <c r="N64" s="103"/>
      <c r="O64" s="104"/>
      <c r="P64" s="104"/>
      <c r="Q64" s="47"/>
      <c r="R64" s="47"/>
      <c r="S64" s="25"/>
    </row>
    <row r="65" ht="15.75" customHeight="1" spans="1:19">
      <c r="A65" s="18"/>
      <c r="B65" s="18"/>
      <c r="C65" s="87"/>
      <c r="D65" s="87"/>
      <c r="E65" s="25"/>
      <c r="F65" s="25"/>
      <c r="G65" s="18"/>
      <c r="H65" s="18"/>
      <c r="I65" s="18"/>
      <c r="J65" s="45"/>
      <c r="K65" s="45"/>
      <c r="L65" s="46"/>
      <c r="M65" s="106"/>
      <c r="N65" s="106"/>
      <c r="O65" s="106"/>
      <c r="P65" s="106"/>
      <c r="Q65" s="47"/>
      <c r="R65" s="47"/>
      <c r="S65" s="25"/>
    </row>
    <row r="66" ht="15.75" customHeight="1" spans="1:19">
      <c r="A66" s="26" t="s">
        <v>142</v>
      </c>
      <c r="B66" s="67"/>
      <c r="C66" s="27"/>
      <c r="D66" s="27"/>
      <c r="E66" s="28"/>
      <c r="F66" s="28"/>
      <c r="G66" s="18"/>
      <c r="H66" s="18"/>
      <c r="I66" s="18"/>
      <c r="J66" s="45"/>
      <c r="K66" s="45"/>
      <c r="L66" s="47">
        <f>SUM(L7:L65)</f>
        <v>4710.21</v>
      </c>
      <c r="M66" s="106"/>
      <c r="N66" s="106"/>
      <c r="O66" s="106"/>
      <c r="P66" s="106"/>
      <c r="Q66" s="47">
        <f>SUM(Q7:Q65)</f>
        <v>2069605</v>
      </c>
      <c r="R66" s="47"/>
      <c r="S66" s="25"/>
    </row>
    <row r="67" s="3" customFormat="1" ht="15.75" customHeight="1" spans="1:17">
      <c r="A67" s="3" t="s">
        <v>143</v>
      </c>
      <c r="C67" s="89"/>
      <c r="D67" s="89"/>
      <c r="M67"/>
      <c r="N67"/>
      <c r="O67"/>
      <c r="P67"/>
      <c r="Q67" s="3" t="s">
        <v>399</v>
      </c>
    </row>
    <row r="68" ht="15.75" customHeight="1" spans="1:16">
      <c r="A68" s="3" t="s">
        <v>145</v>
      </c>
      <c r="B68" s="3"/>
      <c r="M68"/>
      <c r="N68"/>
      <c r="O68"/>
      <c r="P68"/>
    </row>
    <row r="69" ht="15.75" spans="13:16">
      <c r="M69"/>
      <c r="N69"/>
      <c r="O69"/>
      <c r="P69"/>
    </row>
    <row r="70" ht="15.75" spans="13:16">
      <c r="M70"/>
      <c r="N70"/>
      <c r="O70"/>
      <c r="P70"/>
    </row>
    <row r="71" ht="15.75" spans="13:16">
      <c r="M71"/>
      <c r="N71"/>
      <c r="O71"/>
      <c r="P71"/>
    </row>
    <row r="72" ht="15.75" spans="13:16">
      <c r="M72"/>
      <c r="N72"/>
      <c r="O72"/>
      <c r="P72"/>
    </row>
    <row r="73" ht="15.75" spans="13:16">
      <c r="M73"/>
      <c r="N73"/>
      <c r="O73"/>
      <c r="P73"/>
    </row>
    <row r="74" ht="15.75" spans="13:16">
      <c r="M74"/>
      <c r="N74"/>
      <c r="O74"/>
      <c r="P74"/>
    </row>
    <row r="75" ht="15.75" spans="13:16">
      <c r="M75"/>
      <c r="N75"/>
      <c r="O75"/>
      <c r="P75"/>
    </row>
    <row r="76" ht="15.75" spans="13:16">
      <c r="M76"/>
      <c r="N76"/>
      <c r="O76"/>
      <c r="P76"/>
    </row>
  </sheetData>
  <autoFilter ref="A6:T57">
    <extLst/>
  </autoFilter>
  <mergeCells count="22">
    <mergeCell ref="A1:S1"/>
    <mergeCell ref="A3:S3"/>
    <mergeCell ref="M5:P5"/>
    <mergeCell ref="A66:E66"/>
    <mergeCell ref="A5:A6"/>
    <mergeCell ref="B5:B6"/>
    <mergeCell ref="B7:B57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O7:O57"/>
    <mergeCell ref="P7:P57"/>
    <mergeCell ref="Q5:Q6"/>
    <mergeCell ref="R5:R6"/>
    <mergeCell ref="S5:S6"/>
  </mergeCells>
  <dataValidations count="1">
    <dataValidation type="list" allowBlank="1" showInputMessage="1" showErrorMessage="1" sqref="H7:H63">
      <formula1>"毛坯,简装,精装"</formula1>
    </dataValidation>
  </dataValidations>
  <hyperlinks>
    <hyperlink ref="M1:P1" location="'4-5投资性房地产汇总表'!A1"/>
  </hyperlinks>
  <printOptions horizontalCentered="1"/>
  <pageMargins left="0.669291338582677" right="0.551181102362205" top="0.866141732283464" bottom="0.905511811023622" header="1.25984251968504" footer="0.708661417322835"/>
  <pageSetup paperSize="9" scale="97" fitToHeight="0" orientation="landscape"/>
  <headerFooter scaleWithDoc="0">
    <oddHeader>&amp;R&amp;"宋体,常规"&amp;10
共&amp;"Arial Narrow,常规"&amp;N&amp;"宋体,常规"页第&amp;"Arial Narrow,常规"&amp;P&amp;"宋体,常规"页</oddHead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  <pageSetUpPr fitToPage="1"/>
  </sheetPr>
  <dimension ref="A1:S58"/>
  <sheetViews>
    <sheetView view="pageBreakPreview" zoomScaleNormal="100" workbookViewId="0">
      <pane ySplit="6" topLeftCell="A49" activePane="bottomLeft" state="frozen"/>
      <selection/>
      <selection pane="bottomLeft" activeCell="A56" sqref="$A56:$XFD59"/>
    </sheetView>
  </sheetViews>
  <sheetFormatPr defaultColWidth="9" defaultRowHeight="12"/>
  <cols>
    <col min="1" max="1" width="6.875" style="4" customWidth="1"/>
    <col min="2" max="2" width="12.25" style="4" hidden="1" customWidth="1"/>
    <col min="3" max="3" width="32.875" style="4" customWidth="1"/>
    <col min="4" max="4" width="7.75" style="4" customWidth="1"/>
    <col min="5" max="5" width="11.125" style="4" customWidth="1"/>
    <col min="6" max="6" width="8.5" style="4" customWidth="1"/>
    <col min="7" max="7" width="5" style="4" customWidth="1"/>
    <col min="8" max="8" width="5" style="4" hidden="1" customWidth="1"/>
    <col min="9" max="9" width="8" style="4" customWidth="1"/>
    <col min="10" max="10" width="5.75" style="4" customWidth="1"/>
    <col min="11" max="11" width="4.5" style="4" customWidth="1"/>
    <col min="12" max="12" width="10.5" style="4" customWidth="1"/>
    <col min="13" max="14" width="10.875" style="4" hidden="1" customWidth="1"/>
    <col min="15" max="15" width="13" style="4" hidden="1" customWidth="1"/>
    <col min="16" max="16" width="10.875" style="4" hidden="1" customWidth="1"/>
    <col min="17" max="17" width="15.25" style="4" customWidth="1"/>
    <col min="18" max="18" width="9.5" style="4" customWidth="1"/>
    <col min="19" max="19" width="8.875" style="4" customWidth="1"/>
    <col min="20" max="16384" width="9" style="4"/>
  </cols>
  <sheetData>
    <row r="1" s="1" customFormat="1" ht="30" customHeight="1" spans="1:19">
      <c r="A1" s="5" t="s">
        <v>400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15" customHeight="1" spans="3:19"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48" t="s">
        <v>51</v>
      </c>
    </row>
    <row r="3" ht="15" customHeight="1" spans="1:19">
      <c r="A3" s="7" t="s">
        <v>52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ht="16.5" customHeight="1" spans="1:19">
      <c r="A4" s="8" t="s">
        <v>401</v>
      </c>
      <c r="B4" s="8"/>
      <c r="C4" s="9"/>
      <c r="D4" s="9"/>
      <c r="E4" s="9"/>
      <c r="F4" s="9"/>
      <c r="G4" s="9"/>
      <c r="H4" s="9"/>
      <c r="I4" s="9"/>
      <c r="J4" s="9"/>
      <c r="K4" s="9"/>
      <c r="S4" s="49" t="s">
        <v>4</v>
      </c>
    </row>
    <row r="5" s="2" customFormat="1" ht="15.75" customHeight="1" spans="1:19">
      <c r="A5" s="10" t="s">
        <v>54</v>
      </c>
      <c r="B5" s="34" t="s">
        <v>55</v>
      </c>
      <c r="C5" s="11" t="s">
        <v>148</v>
      </c>
      <c r="D5" s="92" t="s">
        <v>149</v>
      </c>
      <c r="E5" s="10" t="s">
        <v>56</v>
      </c>
      <c r="F5" s="10" t="s">
        <v>57</v>
      </c>
      <c r="G5" s="11" t="s">
        <v>58</v>
      </c>
      <c r="H5" s="13" t="s">
        <v>59</v>
      </c>
      <c r="I5" s="14" t="s">
        <v>60</v>
      </c>
      <c r="J5" s="29" t="s">
        <v>61</v>
      </c>
      <c r="K5" s="30" t="s">
        <v>62</v>
      </c>
      <c r="L5" s="30" t="s">
        <v>63</v>
      </c>
      <c r="M5" s="31" t="s">
        <v>64</v>
      </c>
      <c r="N5" s="32"/>
      <c r="O5" s="32"/>
      <c r="P5" s="33"/>
      <c r="Q5" s="34" t="s">
        <v>65</v>
      </c>
      <c r="R5" s="10" t="s">
        <v>66</v>
      </c>
      <c r="S5" s="29" t="s">
        <v>67</v>
      </c>
    </row>
    <row r="6" s="2" customFormat="1" ht="18.75" customHeight="1" spans="1:19">
      <c r="A6" s="15"/>
      <c r="B6" s="15"/>
      <c r="C6" s="11"/>
      <c r="D6" s="93"/>
      <c r="E6" s="15"/>
      <c r="F6" s="15"/>
      <c r="G6" s="11"/>
      <c r="H6" s="16"/>
      <c r="I6" s="17"/>
      <c r="J6" s="11"/>
      <c r="K6" s="35"/>
      <c r="L6" s="35"/>
      <c r="M6" s="11" t="s">
        <v>68</v>
      </c>
      <c r="N6" s="36" t="s">
        <v>69</v>
      </c>
      <c r="O6" s="12" t="s">
        <v>70</v>
      </c>
      <c r="P6" s="11" t="s">
        <v>71</v>
      </c>
      <c r="Q6" s="15"/>
      <c r="R6" s="15"/>
      <c r="S6" s="11"/>
    </row>
    <row r="7" ht="15.75" customHeight="1" spans="1:19">
      <c r="A7" s="18">
        <v>1</v>
      </c>
      <c r="B7" s="20" t="s">
        <v>41</v>
      </c>
      <c r="C7" s="62" t="s">
        <v>402</v>
      </c>
      <c r="D7" s="58" t="s">
        <v>329</v>
      </c>
      <c r="E7" s="18" t="s">
        <v>228</v>
      </c>
      <c r="F7" s="21" t="s">
        <v>20</v>
      </c>
      <c r="G7" s="59" t="s">
        <v>19</v>
      </c>
      <c r="H7" s="59" t="s">
        <v>74</v>
      </c>
      <c r="I7" s="23" t="s">
        <v>403</v>
      </c>
      <c r="J7" s="45" t="s">
        <v>76</v>
      </c>
      <c r="K7" s="68" t="s">
        <v>77</v>
      </c>
      <c r="L7" s="69">
        <v>54.96</v>
      </c>
      <c r="M7" s="71" t="s">
        <v>43</v>
      </c>
      <c r="N7" s="71" t="s">
        <v>404</v>
      </c>
      <c r="O7" s="70" t="s">
        <v>405</v>
      </c>
      <c r="P7" s="90">
        <v>47426.79</v>
      </c>
      <c r="Q7" s="47">
        <f>ROUND(L7*R7*12,0)</f>
        <v>29678</v>
      </c>
      <c r="R7" s="43">
        <v>45</v>
      </c>
      <c r="S7" s="21"/>
    </row>
    <row r="8" ht="15.75" customHeight="1" spans="1:19">
      <c r="A8" s="18">
        <v>2</v>
      </c>
      <c r="B8" s="61"/>
      <c r="C8" s="94"/>
      <c r="D8" s="58" t="s">
        <v>329</v>
      </c>
      <c r="E8" s="18" t="s">
        <v>406</v>
      </c>
      <c r="F8" s="21" t="s">
        <v>20</v>
      </c>
      <c r="G8" s="59" t="s">
        <v>19</v>
      </c>
      <c r="H8" s="59" t="s">
        <v>74</v>
      </c>
      <c r="I8" s="23" t="s">
        <v>403</v>
      </c>
      <c r="J8" s="45" t="s">
        <v>76</v>
      </c>
      <c r="K8" s="68" t="s">
        <v>77</v>
      </c>
      <c r="L8" s="69">
        <v>44.97</v>
      </c>
      <c r="M8" s="70"/>
      <c r="N8" s="71"/>
      <c r="O8" s="70"/>
      <c r="P8" s="90"/>
      <c r="Q8" s="47">
        <f t="shared" ref="Q8:Q38" si="0">ROUND(L8*R8*12,0)</f>
        <v>24284</v>
      </c>
      <c r="R8" s="43">
        <v>45</v>
      </c>
      <c r="S8" s="25"/>
    </row>
    <row r="9" ht="15.75" customHeight="1" spans="1:19">
      <c r="A9" s="18">
        <v>3</v>
      </c>
      <c r="B9" s="61"/>
      <c r="C9" s="94"/>
      <c r="D9" s="58" t="s">
        <v>329</v>
      </c>
      <c r="E9" s="18" t="s">
        <v>407</v>
      </c>
      <c r="F9" s="21" t="s">
        <v>20</v>
      </c>
      <c r="G9" s="59" t="s">
        <v>19</v>
      </c>
      <c r="H9" s="59" t="s">
        <v>74</v>
      </c>
      <c r="I9" s="23" t="s">
        <v>403</v>
      </c>
      <c r="J9" s="45" t="s">
        <v>76</v>
      </c>
      <c r="K9" s="68" t="s">
        <v>77</v>
      </c>
      <c r="L9" s="69">
        <v>54.96</v>
      </c>
      <c r="M9" s="70"/>
      <c r="N9" s="71"/>
      <c r="O9" s="70"/>
      <c r="P9" s="90"/>
      <c r="Q9" s="47">
        <f t="shared" si="0"/>
        <v>29678</v>
      </c>
      <c r="R9" s="43">
        <v>45</v>
      </c>
      <c r="S9" s="25"/>
    </row>
    <row r="10" ht="15.75" customHeight="1" spans="1:19">
      <c r="A10" s="18">
        <v>4</v>
      </c>
      <c r="B10" s="61"/>
      <c r="C10" s="94"/>
      <c r="D10" s="58" t="s">
        <v>329</v>
      </c>
      <c r="E10" s="18" t="s">
        <v>408</v>
      </c>
      <c r="F10" s="21" t="s">
        <v>20</v>
      </c>
      <c r="G10" s="59" t="s">
        <v>19</v>
      </c>
      <c r="H10" s="59" t="s">
        <v>74</v>
      </c>
      <c r="I10" s="23" t="s">
        <v>403</v>
      </c>
      <c r="J10" s="45" t="s">
        <v>76</v>
      </c>
      <c r="K10" s="68" t="s">
        <v>77</v>
      </c>
      <c r="L10" s="69">
        <v>46.22</v>
      </c>
      <c r="M10" s="70"/>
      <c r="N10" s="71"/>
      <c r="O10" s="70"/>
      <c r="P10" s="90"/>
      <c r="Q10" s="47">
        <f t="shared" si="0"/>
        <v>24959</v>
      </c>
      <c r="R10" s="43">
        <v>45</v>
      </c>
      <c r="S10" s="25"/>
    </row>
    <row r="11" ht="15.75" customHeight="1" spans="1:19">
      <c r="A11" s="18">
        <v>5</v>
      </c>
      <c r="B11" s="61"/>
      <c r="C11" s="94"/>
      <c r="D11" s="58" t="s">
        <v>329</v>
      </c>
      <c r="E11" s="18" t="s">
        <v>409</v>
      </c>
      <c r="F11" s="21" t="s">
        <v>20</v>
      </c>
      <c r="G11" s="59" t="s">
        <v>19</v>
      </c>
      <c r="H11" s="59" t="s">
        <v>74</v>
      </c>
      <c r="I11" s="23" t="s">
        <v>403</v>
      </c>
      <c r="J11" s="45" t="s">
        <v>76</v>
      </c>
      <c r="K11" s="68" t="s">
        <v>77</v>
      </c>
      <c r="L11" s="69">
        <v>53.71</v>
      </c>
      <c r="M11" s="70"/>
      <c r="N11" s="71"/>
      <c r="O11" s="70"/>
      <c r="P11" s="90"/>
      <c r="Q11" s="47">
        <f t="shared" si="0"/>
        <v>29003</v>
      </c>
      <c r="R11" s="43">
        <v>45</v>
      </c>
      <c r="S11" s="25"/>
    </row>
    <row r="12" ht="15.75" customHeight="1" spans="1:19">
      <c r="A12" s="18">
        <v>6</v>
      </c>
      <c r="B12" s="61"/>
      <c r="C12" s="94"/>
      <c r="D12" s="58" t="s">
        <v>329</v>
      </c>
      <c r="E12" s="18" t="s">
        <v>410</v>
      </c>
      <c r="F12" s="21" t="s">
        <v>20</v>
      </c>
      <c r="G12" s="59" t="s">
        <v>19</v>
      </c>
      <c r="H12" s="59" t="s">
        <v>74</v>
      </c>
      <c r="I12" s="23" t="s">
        <v>403</v>
      </c>
      <c r="J12" s="45" t="s">
        <v>76</v>
      </c>
      <c r="K12" s="68" t="s">
        <v>77</v>
      </c>
      <c r="L12" s="69">
        <v>47.47</v>
      </c>
      <c r="M12" s="70"/>
      <c r="N12" s="71"/>
      <c r="O12" s="70"/>
      <c r="P12" s="90"/>
      <c r="Q12" s="47">
        <f t="shared" si="0"/>
        <v>25634</v>
      </c>
      <c r="R12" s="43">
        <v>45</v>
      </c>
      <c r="S12" s="25"/>
    </row>
    <row r="13" ht="15.75" customHeight="1" spans="1:19">
      <c r="A13" s="18">
        <v>7</v>
      </c>
      <c r="B13" s="61"/>
      <c r="C13" s="94"/>
      <c r="D13" s="58" t="s">
        <v>329</v>
      </c>
      <c r="E13" s="18" t="s">
        <v>411</v>
      </c>
      <c r="F13" s="21" t="s">
        <v>20</v>
      </c>
      <c r="G13" s="59" t="s">
        <v>19</v>
      </c>
      <c r="H13" s="59" t="s">
        <v>74</v>
      </c>
      <c r="I13" s="23" t="s">
        <v>403</v>
      </c>
      <c r="J13" s="45" t="s">
        <v>76</v>
      </c>
      <c r="K13" s="68" t="s">
        <v>77</v>
      </c>
      <c r="L13" s="69">
        <v>53.71</v>
      </c>
      <c r="M13" s="70"/>
      <c r="N13" s="71"/>
      <c r="O13" s="70"/>
      <c r="P13" s="90"/>
      <c r="Q13" s="47">
        <f t="shared" si="0"/>
        <v>29003</v>
      </c>
      <c r="R13" s="43">
        <v>45</v>
      </c>
      <c r="S13" s="25"/>
    </row>
    <row r="14" ht="15.75" customHeight="1" spans="1:19">
      <c r="A14" s="18">
        <v>8</v>
      </c>
      <c r="B14" s="61"/>
      <c r="C14" s="94"/>
      <c r="D14" s="58" t="s">
        <v>329</v>
      </c>
      <c r="E14" s="18" t="s">
        <v>412</v>
      </c>
      <c r="F14" s="21" t="s">
        <v>20</v>
      </c>
      <c r="G14" s="59" t="s">
        <v>19</v>
      </c>
      <c r="H14" s="59" t="s">
        <v>74</v>
      </c>
      <c r="I14" s="23" t="s">
        <v>403</v>
      </c>
      <c r="J14" s="45" t="s">
        <v>76</v>
      </c>
      <c r="K14" s="68" t="s">
        <v>77</v>
      </c>
      <c r="L14" s="69">
        <v>46.22</v>
      </c>
      <c r="M14" s="70"/>
      <c r="N14" s="71"/>
      <c r="O14" s="70"/>
      <c r="P14" s="90"/>
      <c r="Q14" s="47">
        <f t="shared" si="0"/>
        <v>24959</v>
      </c>
      <c r="R14" s="43">
        <v>45</v>
      </c>
      <c r="S14" s="25"/>
    </row>
    <row r="15" ht="15.75" customHeight="1" spans="1:19">
      <c r="A15" s="18">
        <v>9</v>
      </c>
      <c r="B15" s="61"/>
      <c r="C15" s="94"/>
      <c r="D15" s="58" t="s">
        <v>329</v>
      </c>
      <c r="E15" s="18" t="s">
        <v>413</v>
      </c>
      <c r="F15" s="21" t="s">
        <v>20</v>
      </c>
      <c r="G15" s="59" t="s">
        <v>19</v>
      </c>
      <c r="H15" s="59" t="s">
        <v>74</v>
      </c>
      <c r="I15" s="23" t="s">
        <v>403</v>
      </c>
      <c r="J15" s="45" t="s">
        <v>76</v>
      </c>
      <c r="K15" s="68" t="s">
        <v>77</v>
      </c>
      <c r="L15" s="69">
        <v>52.46</v>
      </c>
      <c r="M15" s="70"/>
      <c r="N15" s="71"/>
      <c r="O15" s="70"/>
      <c r="P15" s="90"/>
      <c r="Q15" s="47">
        <f t="shared" si="0"/>
        <v>28328</v>
      </c>
      <c r="R15" s="43">
        <v>45</v>
      </c>
      <c r="S15" s="25"/>
    </row>
    <row r="16" ht="15.75" customHeight="1" spans="1:19">
      <c r="A16" s="18">
        <v>10</v>
      </c>
      <c r="B16" s="61"/>
      <c r="C16" s="94"/>
      <c r="D16" s="58" t="s">
        <v>329</v>
      </c>
      <c r="E16" s="18" t="s">
        <v>414</v>
      </c>
      <c r="F16" s="21" t="s">
        <v>20</v>
      </c>
      <c r="G16" s="59" t="s">
        <v>19</v>
      </c>
      <c r="H16" s="59" t="s">
        <v>74</v>
      </c>
      <c r="I16" s="23" t="s">
        <v>403</v>
      </c>
      <c r="J16" s="45" t="s">
        <v>76</v>
      </c>
      <c r="K16" s="68" t="s">
        <v>77</v>
      </c>
      <c r="L16" s="69">
        <v>69.58</v>
      </c>
      <c r="M16" s="70"/>
      <c r="N16" s="71"/>
      <c r="O16" s="70"/>
      <c r="P16" s="90"/>
      <c r="Q16" s="47">
        <f t="shared" si="0"/>
        <v>37573</v>
      </c>
      <c r="R16" s="43">
        <v>45</v>
      </c>
      <c r="S16" s="25"/>
    </row>
    <row r="17" ht="15.75" customHeight="1" spans="1:19">
      <c r="A17" s="18">
        <v>11</v>
      </c>
      <c r="B17" s="61"/>
      <c r="C17" s="94"/>
      <c r="D17" s="58" t="s">
        <v>329</v>
      </c>
      <c r="E17" s="18" t="s">
        <v>415</v>
      </c>
      <c r="F17" s="21" t="s">
        <v>20</v>
      </c>
      <c r="G17" s="59" t="s">
        <v>19</v>
      </c>
      <c r="H17" s="59" t="s">
        <v>74</v>
      </c>
      <c r="I17" s="23" t="s">
        <v>403</v>
      </c>
      <c r="J17" s="45" t="s">
        <v>76</v>
      </c>
      <c r="K17" s="68" t="s">
        <v>77</v>
      </c>
      <c r="L17" s="69">
        <v>48.72</v>
      </c>
      <c r="M17" s="70"/>
      <c r="N17" s="71"/>
      <c r="O17" s="70"/>
      <c r="P17" s="90"/>
      <c r="Q17" s="47">
        <f t="shared" si="0"/>
        <v>26309</v>
      </c>
      <c r="R17" s="43">
        <v>45</v>
      </c>
      <c r="S17" s="25"/>
    </row>
    <row r="18" ht="15.75" customHeight="1" spans="1:19">
      <c r="A18" s="18">
        <v>12</v>
      </c>
      <c r="B18" s="61"/>
      <c r="C18" s="94"/>
      <c r="D18" s="58" t="s">
        <v>329</v>
      </c>
      <c r="E18" s="18" t="s">
        <v>416</v>
      </c>
      <c r="F18" s="21" t="s">
        <v>20</v>
      </c>
      <c r="G18" s="59" t="s">
        <v>19</v>
      </c>
      <c r="H18" s="59" t="s">
        <v>74</v>
      </c>
      <c r="I18" s="23" t="s">
        <v>403</v>
      </c>
      <c r="J18" s="45" t="s">
        <v>76</v>
      </c>
      <c r="K18" s="68" t="s">
        <v>77</v>
      </c>
      <c r="L18" s="69">
        <v>48.72</v>
      </c>
      <c r="M18" s="70"/>
      <c r="N18" s="71"/>
      <c r="O18" s="70"/>
      <c r="P18" s="90"/>
      <c r="Q18" s="47">
        <f t="shared" si="0"/>
        <v>26309</v>
      </c>
      <c r="R18" s="43">
        <v>45</v>
      </c>
      <c r="S18" s="25"/>
    </row>
    <row r="19" ht="15.75" customHeight="1" spans="1:19">
      <c r="A19" s="18">
        <v>13</v>
      </c>
      <c r="B19" s="61"/>
      <c r="C19" s="94"/>
      <c r="D19" s="58" t="s">
        <v>262</v>
      </c>
      <c r="E19" s="18" t="s">
        <v>226</v>
      </c>
      <c r="F19" s="21" t="s">
        <v>20</v>
      </c>
      <c r="G19" s="59" t="s">
        <v>19</v>
      </c>
      <c r="H19" s="59" t="s">
        <v>74</v>
      </c>
      <c r="I19" s="23" t="s">
        <v>417</v>
      </c>
      <c r="J19" s="45" t="s">
        <v>76</v>
      </c>
      <c r="K19" s="68" t="s">
        <v>77</v>
      </c>
      <c r="L19" s="69">
        <v>45.54</v>
      </c>
      <c r="M19" s="70"/>
      <c r="N19" s="71"/>
      <c r="O19" s="70"/>
      <c r="P19" s="90"/>
      <c r="Q19" s="47">
        <f t="shared" si="0"/>
        <v>24592</v>
      </c>
      <c r="R19" s="43">
        <v>45</v>
      </c>
      <c r="S19" s="25"/>
    </row>
    <row r="20" ht="15.75" customHeight="1" spans="1:19">
      <c r="A20" s="18">
        <v>14</v>
      </c>
      <c r="B20" s="61"/>
      <c r="C20" s="94"/>
      <c r="D20" s="58" t="s">
        <v>262</v>
      </c>
      <c r="E20" s="18" t="s">
        <v>228</v>
      </c>
      <c r="F20" s="21" t="s">
        <v>20</v>
      </c>
      <c r="G20" s="59" t="s">
        <v>19</v>
      </c>
      <c r="H20" s="59" t="s">
        <v>74</v>
      </c>
      <c r="I20" s="23" t="s">
        <v>417</v>
      </c>
      <c r="J20" s="45" t="s">
        <v>76</v>
      </c>
      <c r="K20" s="68" t="s">
        <v>77</v>
      </c>
      <c r="L20" s="69">
        <v>122.1</v>
      </c>
      <c r="M20" s="70"/>
      <c r="N20" s="71"/>
      <c r="O20" s="70"/>
      <c r="P20" s="90"/>
      <c r="Q20" s="47">
        <f t="shared" si="0"/>
        <v>64469</v>
      </c>
      <c r="R20" s="43">
        <v>44</v>
      </c>
      <c r="S20" s="25"/>
    </row>
    <row r="21" ht="15.75" customHeight="1" spans="1:19">
      <c r="A21" s="18">
        <v>15</v>
      </c>
      <c r="B21" s="61"/>
      <c r="C21" s="94"/>
      <c r="D21" s="58" t="s">
        <v>262</v>
      </c>
      <c r="E21" s="18" t="s">
        <v>407</v>
      </c>
      <c r="F21" s="21" t="s">
        <v>20</v>
      </c>
      <c r="G21" s="59" t="s">
        <v>19</v>
      </c>
      <c r="H21" s="59" t="s">
        <v>74</v>
      </c>
      <c r="I21" s="23" t="s">
        <v>417</v>
      </c>
      <c r="J21" s="45" t="s">
        <v>76</v>
      </c>
      <c r="K21" s="68" t="s">
        <v>77</v>
      </c>
      <c r="L21" s="69">
        <v>47.37</v>
      </c>
      <c r="M21" s="70"/>
      <c r="N21" s="71"/>
      <c r="O21" s="70"/>
      <c r="P21" s="90"/>
      <c r="Q21" s="47">
        <f t="shared" si="0"/>
        <v>25580</v>
      </c>
      <c r="R21" s="43">
        <v>45</v>
      </c>
      <c r="S21" s="25"/>
    </row>
    <row r="22" ht="15.75" customHeight="1" spans="1:19">
      <c r="A22" s="18">
        <v>16</v>
      </c>
      <c r="B22" s="61"/>
      <c r="C22" s="94"/>
      <c r="D22" s="58" t="s">
        <v>262</v>
      </c>
      <c r="E22" s="18" t="s">
        <v>408</v>
      </c>
      <c r="F22" s="21" t="s">
        <v>20</v>
      </c>
      <c r="G22" s="59" t="s">
        <v>19</v>
      </c>
      <c r="H22" s="59" t="s">
        <v>74</v>
      </c>
      <c r="I22" s="23" t="s">
        <v>417</v>
      </c>
      <c r="J22" s="45" t="s">
        <v>76</v>
      </c>
      <c r="K22" s="68" t="s">
        <v>77</v>
      </c>
      <c r="L22" s="69">
        <v>49.83</v>
      </c>
      <c r="M22" s="70"/>
      <c r="N22" s="71"/>
      <c r="O22" s="70"/>
      <c r="P22" s="90"/>
      <c r="Q22" s="47">
        <f t="shared" si="0"/>
        <v>26908</v>
      </c>
      <c r="R22" s="43">
        <v>45</v>
      </c>
      <c r="S22" s="25"/>
    </row>
    <row r="23" ht="15.75" customHeight="1" spans="1:19">
      <c r="A23" s="18">
        <v>17</v>
      </c>
      <c r="B23" s="61"/>
      <c r="C23" s="94"/>
      <c r="D23" s="58" t="s">
        <v>262</v>
      </c>
      <c r="E23" s="18">
        <v>111</v>
      </c>
      <c r="F23" s="21" t="s">
        <v>20</v>
      </c>
      <c r="G23" s="59" t="s">
        <v>19</v>
      </c>
      <c r="H23" s="59" t="s">
        <v>74</v>
      </c>
      <c r="I23" s="23" t="s">
        <v>417</v>
      </c>
      <c r="J23" s="45" t="s">
        <v>76</v>
      </c>
      <c r="K23" s="68" t="s">
        <v>77</v>
      </c>
      <c r="L23" s="69">
        <v>49.83</v>
      </c>
      <c r="M23" s="70"/>
      <c r="N23" s="71"/>
      <c r="O23" s="70"/>
      <c r="P23" s="90"/>
      <c r="Q23" s="47">
        <f t="shared" si="0"/>
        <v>26908</v>
      </c>
      <c r="R23" s="43">
        <v>45</v>
      </c>
      <c r="S23" s="25"/>
    </row>
    <row r="24" ht="15.75" customHeight="1" spans="1:19">
      <c r="A24" s="18">
        <v>18</v>
      </c>
      <c r="B24" s="61"/>
      <c r="C24" s="94"/>
      <c r="D24" s="58" t="s">
        <v>262</v>
      </c>
      <c r="E24" s="18">
        <v>112</v>
      </c>
      <c r="F24" s="21" t="s">
        <v>20</v>
      </c>
      <c r="G24" s="59" t="s">
        <v>19</v>
      </c>
      <c r="H24" s="59" t="s">
        <v>74</v>
      </c>
      <c r="I24" s="23" t="s">
        <v>417</v>
      </c>
      <c r="J24" s="45" t="s">
        <v>76</v>
      </c>
      <c r="K24" s="68" t="s">
        <v>77</v>
      </c>
      <c r="L24" s="69">
        <v>49.83</v>
      </c>
      <c r="M24" s="70"/>
      <c r="N24" s="71"/>
      <c r="O24" s="70"/>
      <c r="P24" s="90"/>
      <c r="Q24" s="47">
        <f t="shared" si="0"/>
        <v>26908</v>
      </c>
      <c r="R24" s="43">
        <v>45</v>
      </c>
      <c r="S24" s="25"/>
    </row>
    <row r="25" ht="15.75" customHeight="1" spans="1:19">
      <c r="A25" s="18">
        <v>19</v>
      </c>
      <c r="B25" s="61"/>
      <c r="C25" s="94"/>
      <c r="D25" s="58" t="s">
        <v>262</v>
      </c>
      <c r="E25" s="18">
        <v>113</v>
      </c>
      <c r="F25" s="21" t="s">
        <v>20</v>
      </c>
      <c r="G25" s="59" t="s">
        <v>19</v>
      </c>
      <c r="H25" s="59" t="s">
        <v>74</v>
      </c>
      <c r="I25" s="23" t="s">
        <v>417</v>
      </c>
      <c r="J25" s="45" t="s">
        <v>76</v>
      </c>
      <c r="K25" s="68" t="s">
        <v>77</v>
      </c>
      <c r="L25" s="69">
        <v>49.83</v>
      </c>
      <c r="M25" s="70"/>
      <c r="N25" s="71"/>
      <c r="O25" s="70"/>
      <c r="P25" s="90"/>
      <c r="Q25" s="47">
        <f t="shared" si="0"/>
        <v>26908</v>
      </c>
      <c r="R25" s="43">
        <v>45</v>
      </c>
      <c r="S25" s="25"/>
    </row>
    <row r="26" ht="15.75" customHeight="1" spans="1:19">
      <c r="A26" s="18">
        <v>20</v>
      </c>
      <c r="B26" s="61"/>
      <c r="C26" s="94"/>
      <c r="D26" s="58" t="s">
        <v>262</v>
      </c>
      <c r="E26" s="18">
        <v>114</v>
      </c>
      <c r="F26" s="21" t="s">
        <v>20</v>
      </c>
      <c r="G26" s="59" t="s">
        <v>19</v>
      </c>
      <c r="H26" s="59" t="s">
        <v>74</v>
      </c>
      <c r="I26" s="23" t="s">
        <v>417</v>
      </c>
      <c r="J26" s="45" t="s">
        <v>76</v>
      </c>
      <c r="K26" s="68" t="s">
        <v>77</v>
      </c>
      <c r="L26" s="69">
        <v>49.83</v>
      </c>
      <c r="M26" s="70"/>
      <c r="N26" s="71"/>
      <c r="O26" s="70"/>
      <c r="P26" s="90"/>
      <c r="Q26" s="47">
        <f t="shared" si="0"/>
        <v>26908</v>
      </c>
      <c r="R26" s="43">
        <v>45</v>
      </c>
      <c r="S26" s="25"/>
    </row>
    <row r="27" ht="15.75" customHeight="1" spans="1:19">
      <c r="A27" s="18">
        <v>21</v>
      </c>
      <c r="B27" s="61"/>
      <c r="C27" s="94"/>
      <c r="D27" s="58" t="s">
        <v>262</v>
      </c>
      <c r="E27" s="18">
        <v>115</v>
      </c>
      <c r="F27" s="21" t="s">
        <v>20</v>
      </c>
      <c r="G27" s="59" t="s">
        <v>19</v>
      </c>
      <c r="H27" s="59" t="s">
        <v>74</v>
      </c>
      <c r="I27" s="23" t="s">
        <v>417</v>
      </c>
      <c r="J27" s="45" t="s">
        <v>76</v>
      </c>
      <c r="K27" s="68" t="s">
        <v>77</v>
      </c>
      <c r="L27" s="69">
        <v>49.83</v>
      </c>
      <c r="M27" s="70"/>
      <c r="N27" s="71"/>
      <c r="O27" s="70"/>
      <c r="P27" s="90"/>
      <c r="Q27" s="47">
        <f t="shared" si="0"/>
        <v>26908</v>
      </c>
      <c r="R27" s="43">
        <v>45</v>
      </c>
      <c r="S27" s="25"/>
    </row>
    <row r="28" ht="15.75" customHeight="1" spans="1:19">
      <c r="A28" s="18">
        <v>22</v>
      </c>
      <c r="B28" s="61"/>
      <c r="C28" s="94"/>
      <c r="D28" s="58" t="s">
        <v>262</v>
      </c>
      <c r="E28" s="18">
        <v>116</v>
      </c>
      <c r="F28" s="21" t="s">
        <v>20</v>
      </c>
      <c r="G28" s="59" t="s">
        <v>19</v>
      </c>
      <c r="H28" s="59" t="s">
        <v>74</v>
      </c>
      <c r="I28" s="23" t="s">
        <v>417</v>
      </c>
      <c r="J28" s="45" t="s">
        <v>76</v>
      </c>
      <c r="K28" s="68" t="s">
        <v>77</v>
      </c>
      <c r="L28" s="69">
        <v>49.83</v>
      </c>
      <c r="M28" s="70"/>
      <c r="N28" s="71"/>
      <c r="O28" s="70"/>
      <c r="P28" s="90"/>
      <c r="Q28" s="47">
        <f t="shared" si="0"/>
        <v>26908</v>
      </c>
      <c r="R28" s="43">
        <v>45</v>
      </c>
      <c r="S28" s="25"/>
    </row>
    <row r="29" ht="15.75" customHeight="1" spans="1:19">
      <c r="A29" s="18">
        <v>23</v>
      </c>
      <c r="B29" s="61"/>
      <c r="C29" s="94"/>
      <c r="D29" s="58" t="s">
        <v>262</v>
      </c>
      <c r="E29" s="18">
        <v>117</v>
      </c>
      <c r="F29" s="21" t="s">
        <v>20</v>
      </c>
      <c r="G29" s="59" t="s">
        <v>19</v>
      </c>
      <c r="H29" s="59" t="s">
        <v>74</v>
      </c>
      <c r="I29" s="23" t="s">
        <v>417</v>
      </c>
      <c r="J29" s="45" t="s">
        <v>76</v>
      </c>
      <c r="K29" s="68" t="s">
        <v>77</v>
      </c>
      <c r="L29" s="69">
        <v>131.83</v>
      </c>
      <c r="M29" s="70"/>
      <c r="N29" s="71"/>
      <c r="O29" s="70"/>
      <c r="P29" s="90"/>
      <c r="Q29" s="47">
        <f t="shared" si="0"/>
        <v>69606</v>
      </c>
      <c r="R29" s="43">
        <v>44</v>
      </c>
      <c r="S29" s="25"/>
    </row>
    <row r="30" ht="15.75" customHeight="1" spans="1:19">
      <c r="A30" s="18">
        <v>24</v>
      </c>
      <c r="B30" s="61"/>
      <c r="C30" s="94"/>
      <c r="D30" s="58" t="s">
        <v>262</v>
      </c>
      <c r="E30" s="18">
        <v>118</v>
      </c>
      <c r="F30" s="21" t="s">
        <v>20</v>
      </c>
      <c r="G30" s="59" t="s">
        <v>19</v>
      </c>
      <c r="H30" s="59" t="s">
        <v>74</v>
      </c>
      <c r="I30" s="23" t="s">
        <v>417</v>
      </c>
      <c r="J30" s="45" t="s">
        <v>76</v>
      </c>
      <c r="K30" s="68" t="s">
        <v>77</v>
      </c>
      <c r="L30" s="69">
        <v>130.28</v>
      </c>
      <c r="M30" s="70"/>
      <c r="N30" s="71"/>
      <c r="O30" s="70"/>
      <c r="P30" s="90"/>
      <c r="Q30" s="47">
        <f t="shared" si="0"/>
        <v>68788</v>
      </c>
      <c r="R30" s="43">
        <v>44</v>
      </c>
      <c r="S30" s="25"/>
    </row>
    <row r="31" ht="15.75" customHeight="1" spans="1:19">
      <c r="A31" s="18">
        <v>25</v>
      </c>
      <c r="B31" s="61"/>
      <c r="C31" s="94"/>
      <c r="D31" s="58" t="s">
        <v>262</v>
      </c>
      <c r="E31" s="18">
        <v>204</v>
      </c>
      <c r="F31" s="21" t="s">
        <v>20</v>
      </c>
      <c r="G31" s="59" t="s">
        <v>19</v>
      </c>
      <c r="H31" s="59" t="s">
        <v>74</v>
      </c>
      <c r="I31" s="23" t="s">
        <v>418</v>
      </c>
      <c r="J31" s="45" t="s">
        <v>76</v>
      </c>
      <c r="K31" s="68" t="s">
        <v>77</v>
      </c>
      <c r="L31" s="69">
        <v>73.32</v>
      </c>
      <c r="M31" s="70"/>
      <c r="N31" s="71"/>
      <c r="O31" s="70"/>
      <c r="P31" s="90"/>
      <c r="Q31" s="47">
        <f t="shared" si="0"/>
        <v>21996</v>
      </c>
      <c r="R31" s="43">
        <v>25</v>
      </c>
      <c r="S31" s="25"/>
    </row>
    <row r="32" ht="15.75" customHeight="1" spans="1:19">
      <c r="A32" s="18">
        <v>26</v>
      </c>
      <c r="B32" s="61"/>
      <c r="C32" s="94"/>
      <c r="D32" s="58" t="s">
        <v>262</v>
      </c>
      <c r="E32" s="18">
        <v>205</v>
      </c>
      <c r="F32" s="21" t="s">
        <v>20</v>
      </c>
      <c r="G32" s="59" t="s">
        <v>19</v>
      </c>
      <c r="H32" s="59" t="s">
        <v>74</v>
      </c>
      <c r="I32" s="23" t="s">
        <v>418</v>
      </c>
      <c r="J32" s="45" t="s">
        <v>76</v>
      </c>
      <c r="K32" s="68" t="s">
        <v>77</v>
      </c>
      <c r="L32" s="69">
        <v>182.2</v>
      </c>
      <c r="M32" s="70"/>
      <c r="N32" s="71"/>
      <c r="O32" s="70"/>
      <c r="P32" s="90"/>
      <c r="Q32" s="47">
        <f t="shared" si="0"/>
        <v>52474</v>
      </c>
      <c r="R32" s="43">
        <v>24</v>
      </c>
      <c r="S32" s="25"/>
    </row>
    <row r="33" ht="15.75" customHeight="1" spans="1:19">
      <c r="A33" s="18">
        <v>27</v>
      </c>
      <c r="B33" s="61"/>
      <c r="C33" s="94"/>
      <c r="D33" s="58" t="s">
        <v>262</v>
      </c>
      <c r="E33" s="18">
        <v>213</v>
      </c>
      <c r="F33" s="21" t="s">
        <v>20</v>
      </c>
      <c r="G33" s="59" t="s">
        <v>19</v>
      </c>
      <c r="H33" s="59" t="s">
        <v>74</v>
      </c>
      <c r="I33" s="23" t="s">
        <v>418</v>
      </c>
      <c r="J33" s="45" t="s">
        <v>76</v>
      </c>
      <c r="K33" s="68" t="s">
        <v>77</v>
      </c>
      <c r="L33" s="69">
        <v>51.06</v>
      </c>
      <c r="M33" s="70"/>
      <c r="N33" s="71"/>
      <c r="O33" s="70"/>
      <c r="P33" s="90"/>
      <c r="Q33" s="47">
        <f t="shared" si="0"/>
        <v>15318</v>
      </c>
      <c r="R33" s="43">
        <v>25</v>
      </c>
      <c r="S33" s="25"/>
    </row>
    <row r="34" ht="15.75" customHeight="1" spans="1:19">
      <c r="A34" s="18">
        <v>28</v>
      </c>
      <c r="B34" s="61"/>
      <c r="C34" s="94"/>
      <c r="D34" s="58" t="s">
        <v>262</v>
      </c>
      <c r="E34" s="18">
        <v>214</v>
      </c>
      <c r="F34" s="21" t="s">
        <v>20</v>
      </c>
      <c r="G34" s="59" t="s">
        <v>19</v>
      </c>
      <c r="H34" s="59" t="s">
        <v>74</v>
      </c>
      <c r="I34" s="23" t="s">
        <v>418</v>
      </c>
      <c r="J34" s="45" t="s">
        <v>76</v>
      </c>
      <c r="K34" s="68" t="s">
        <v>77</v>
      </c>
      <c r="L34" s="69">
        <v>49.83</v>
      </c>
      <c r="M34" s="70"/>
      <c r="N34" s="71"/>
      <c r="O34" s="70"/>
      <c r="P34" s="90"/>
      <c r="Q34" s="47">
        <f t="shared" si="0"/>
        <v>14949</v>
      </c>
      <c r="R34" s="43">
        <v>25</v>
      </c>
      <c r="S34" s="25"/>
    </row>
    <row r="35" ht="15.75" customHeight="1" spans="1:19">
      <c r="A35" s="18">
        <v>29</v>
      </c>
      <c r="B35" s="61"/>
      <c r="C35" s="94"/>
      <c r="D35" s="58" t="s">
        <v>262</v>
      </c>
      <c r="E35" s="18">
        <v>215</v>
      </c>
      <c r="F35" s="21" t="s">
        <v>20</v>
      </c>
      <c r="G35" s="59" t="s">
        <v>19</v>
      </c>
      <c r="H35" s="59" t="s">
        <v>74</v>
      </c>
      <c r="I35" s="23" t="s">
        <v>418</v>
      </c>
      <c r="J35" s="45" t="s">
        <v>76</v>
      </c>
      <c r="K35" s="68" t="s">
        <v>77</v>
      </c>
      <c r="L35" s="69">
        <v>49.83</v>
      </c>
      <c r="M35" s="70"/>
      <c r="N35" s="71"/>
      <c r="O35" s="70"/>
      <c r="P35" s="90"/>
      <c r="Q35" s="47">
        <f t="shared" si="0"/>
        <v>14949</v>
      </c>
      <c r="R35" s="43">
        <v>25</v>
      </c>
      <c r="S35" s="25"/>
    </row>
    <row r="36" ht="15.75" customHeight="1" spans="1:19">
      <c r="A36" s="18">
        <v>30</v>
      </c>
      <c r="B36" s="61"/>
      <c r="C36" s="94"/>
      <c r="D36" s="58" t="s">
        <v>262</v>
      </c>
      <c r="E36" s="18">
        <v>216</v>
      </c>
      <c r="F36" s="21" t="s">
        <v>20</v>
      </c>
      <c r="G36" s="59" t="s">
        <v>19</v>
      </c>
      <c r="H36" s="59" t="s">
        <v>74</v>
      </c>
      <c r="I36" s="23" t="s">
        <v>418</v>
      </c>
      <c r="J36" s="45" t="s">
        <v>76</v>
      </c>
      <c r="K36" s="68" t="s">
        <v>77</v>
      </c>
      <c r="L36" s="69">
        <v>49.83</v>
      </c>
      <c r="M36" s="70"/>
      <c r="N36" s="71"/>
      <c r="O36" s="70"/>
      <c r="P36" s="90"/>
      <c r="Q36" s="47">
        <f t="shared" si="0"/>
        <v>14949</v>
      </c>
      <c r="R36" s="43">
        <v>25</v>
      </c>
      <c r="S36" s="25"/>
    </row>
    <row r="37" ht="15.75" customHeight="1" spans="1:19">
      <c r="A37" s="18">
        <v>31</v>
      </c>
      <c r="B37" s="61"/>
      <c r="C37" s="94"/>
      <c r="D37" s="58" t="s">
        <v>262</v>
      </c>
      <c r="E37" s="18">
        <v>217</v>
      </c>
      <c r="F37" s="21" t="s">
        <v>20</v>
      </c>
      <c r="G37" s="59" t="s">
        <v>19</v>
      </c>
      <c r="H37" s="59" t="s">
        <v>74</v>
      </c>
      <c r="I37" s="23" t="s">
        <v>418</v>
      </c>
      <c r="J37" s="45" t="s">
        <v>76</v>
      </c>
      <c r="K37" s="68" t="s">
        <v>77</v>
      </c>
      <c r="L37" s="69">
        <v>146.21</v>
      </c>
      <c r="M37" s="70"/>
      <c r="N37" s="71"/>
      <c r="O37" s="70"/>
      <c r="P37" s="90"/>
      <c r="Q37" s="47">
        <f t="shared" si="0"/>
        <v>42108</v>
      </c>
      <c r="R37" s="43">
        <v>24</v>
      </c>
      <c r="S37" s="25"/>
    </row>
    <row r="38" ht="15.75" customHeight="1" spans="1:19">
      <c r="A38" s="18">
        <v>32</v>
      </c>
      <c r="B38" s="61"/>
      <c r="C38" s="94"/>
      <c r="D38" s="58" t="s">
        <v>262</v>
      </c>
      <c r="E38" s="18">
        <v>218</v>
      </c>
      <c r="F38" s="21" t="s">
        <v>20</v>
      </c>
      <c r="G38" s="59" t="s">
        <v>19</v>
      </c>
      <c r="H38" s="59" t="s">
        <v>74</v>
      </c>
      <c r="I38" s="23" t="s">
        <v>418</v>
      </c>
      <c r="J38" s="45" t="s">
        <v>76</v>
      </c>
      <c r="K38" s="68" t="s">
        <v>77</v>
      </c>
      <c r="L38" s="69">
        <v>144.67</v>
      </c>
      <c r="M38" s="70"/>
      <c r="N38" s="71"/>
      <c r="O38" s="70"/>
      <c r="P38" s="90"/>
      <c r="Q38" s="47">
        <f t="shared" si="0"/>
        <v>41665</v>
      </c>
      <c r="R38" s="43">
        <v>24</v>
      </c>
      <c r="S38" s="25"/>
    </row>
    <row r="39" ht="15.75" customHeight="1" spans="1:19">
      <c r="A39" s="18">
        <v>33</v>
      </c>
      <c r="B39" s="61"/>
      <c r="C39" s="94"/>
      <c r="D39" s="58" t="s">
        <v>419</v>
      </c>
      <c r="E39" s="18" t="s">
        <v>420</v>
      </c>
      <c r="F39" s="21" t="s">
        <v>20</v>
      </c>
      <c r="G39" s="59" t="s">
        <v>19</v>
      </c>
      <c r="H39" s="59" t="s">
        <v>74</v>
      </c>
      <c r="I39" s="23" t="s">
        <v>417</v>
      </c>
      <c r="J39" s="45" t="s">
        <v>76</v>
      </c>
      <c r="K39" s="68" t="s">
        <v>77</v>
      </c>
      <c r="L39" s="69">
        <v>109.63</v>
      </c>
      <c r="M39" s="70"/>
      <c r="N39" s="71"/>
      <c r="O39" s="70"/>
      <c r="P39" s="90"/>
      <c r="Q39" s="47">
        <f t="shared" ref="Q39:Q55" si="1">ROUND(L39*R39*12,0)</f>
        <v>57885</v>
      </c>
      <c r="R39" s="43">
        <v>44</v>
      </c>
      <c r="S39" s="25"/>
    </row>
    <row r="40" ht="15.75" customHeight="1" spans="1:19">
      <c r="A40" s="18">
        <v>34</v>
      </c>
      <c r="B40" s="61"/>
      <c r="C40" s="94"/>
      <c r="D40" s="58" t="s">
        <v>419</v>
      </c>
      <c r="E40" s="18" t="s">
        <v>421</v>
      </c>
      <c r="F40" s="21" t="s">
        <v>20</v>
      </c>
      <c r="G40" s="59" t="s">
        <v>19</v>
      </c>
      <c r="H40" s="59" t="s">
        <v>74</v>
      </c>
      <c r="I40" s="23" t="s">
        <v>417</v>
      </c>
      <c r="J40" s="45" t="s">
        <v>76</v>
      </c>
      <c r="K40" s="68" t="s">
        <v>77</v>
      </c>
      <c r="L40" s="69">
        <v>118.62</v>
      </c>
      <c r="M40" s="70"/>
      <c r="N40" s="71"/>
      <c r="O40" s="70"/>
      <c r="P40" s="90"/>
      <c r="Q40" s="47">
        <f t="shared" si="1"/>
        <v>62631</v>
      </c>
      <c r="R40" s="43">
        <v>44</v>
      </c>
      <c r="S40" s="25"/>
    </row>
    <row r="41" ht="15.75" customHeight="1" spans="1:19">
      <c r="A41" s="18">
        <v>35</v>
      </c>
      <c r="B41" s="61"/>
      <c r="C41" s="94"/>
      <c r="D41" s="58" t="s">
        <v>419</v>
      </c>
      <c r="E41" s="18" t="s">
        <v>422</v>
      </c>
      <c r="F41" s="21" t="s">
        <v>20</v>
      </c>
      <c r="G41" s="59" t="s">
        <v>19</v>
      </c>
      <c r="H41" s="59" t="s">
        <v>74</v>
      </c>
      <c r="I41" s="23" t="s">
        <v>417</v>
      </c>
      <c r="J41" s="45" t="s">
        <v>76</v>
      </c>
      <c r="K41" s="68" t="s">
        <v>77</v>
      </c>
      <c r="L41" s="69">
        <v>136.5</v>
      </c>
      <c r="M41" s="70"/>
      <c r="N41" s="71"/>
      <c r="O41" s="70"/>
      <c r="P41" s="90"/>
      <c r="Q41" s="47">
        <f t="shared" si="1"/>
        <v>70434</v>
      </c>
      <c r="R41" s="43">
        <v>43</v>
      </c>
      <c r="S41" s="25"/>
    </row>
    <row r="42" ht="15.75" customHeight="1" spans="1:19">
      <c r="A42" s="18">
        <v>36</v>
      </c>
      <c r="B42" s="61"/>
      <c r="C42" s="94"/>
      <c r="D42" s="58" t="s">
        <v>419</v>
      </c>
      <c r="E42" s="18" t="s">
        <v>226</v>
      </c>
      <c r="F42" s="21" t="s">
        <v>20</v>
      </c>
      <c r="G42" s="59" t="s">
        <v>19</v>
      </c>
      <c r="H42" s="59" t="s">
        <v>74</v>
      </c>
      <c r="I42" s="23" t="s">
        <v>417</v>
      </c>
      <c r="J42" s="45" t="s">
        <v>76</v>
      </c>
      <c r="K42" s="68" t="s">
        <v>77</v>
      </c>
      <c r="L42" s="69">
        <v>89.82</v>
      </c>
      <c r="M42" s="70"/>
      <c r="N42" s="71"/>
      <c r="O42" s="70"/>
      <c r="P42" s="90"/>
      <c r="Q42" s="47">
        <f t="shared" si="1"/>
        <v>48503</v>
      </c>
      <c r="R42" s="43">
        <v>45</v>
      </c>
      <c r="S42" s="25"/>
    </row>
    <row r="43" ht="15.75" customHeight="1" spans="1:19">
      <c r="A43" s="18">
        <v>37</v>
      </c>
      <c r="B43" s="61"/>
      <c r="C43" s="94"/>
      <c r="D43" s="58" t="s">
        <v>419</v>
      </c>
      <c r="E43" s="18" t="s">
        <v>228</v>
      </c>
      <c r="F43" s="21" t="s">
        <v>20</v>
      </c>
      <c r="G43" s="59" t="s">
        <v>19</v>
      </c>
      <c r="H43" s="59" t="s">
        <v>74</v>
      </c>
      <c r="I43" s="23" t="s">
        <v>417</v>
      </c>
      <c r="J43" s="45" t="s">
        <v>76</v>
      </c>
      <c r="K43" s="68" t="s">
        <v>77</v>
      </c>
      <c r="L43" s="69">
        <v>98.84</v>
      </c>
      <c r="M43" s="70"/>
      <c r="N43" s="71"/>
      <c r="O43" s="70"/>
      <c r="P43" s="90"/>
      <c r="Q43" s="47">
        <f t="shared" si="1"/>
        <v>53374</v>
      </c>
      <c r="R43" s="43">
        <v>45</v>
      </c>
      <c r="S43" s="25"/>
    </row>
    <row r="44" ht="15.75" customHeight="1" spans="1:19">
      <c r="A44" s="18">
        <v>38</v>
      </c>
      <c r="B44" s="61"/>
      <c r="C44" s="94"/>
      <c r="D44" s="58" t="s">
        <v>419</v>
      </c>
      <c r="E44" s="18" t="s">
        <v>406</v>
      </c>
      <c r="F44" s="21" t="s">
        <v>20</v>
      </c>
      <c r="G44" s="59" t="s">
        <v>19</v>
      </c>
      <c r="H44" s="59" t="s">
        <v>74</v>
      </c>
      <c r="I44" s="23" t="s">
        <v>417</v>
      </c>
      <c r="J44" s="45" t="s">
        <v>76</v>
      </c>
      <c r="K44" s="68" t="s">
        <v>77</v>
      </c>
      <c r="L44" s="69">
        <v>139.34</v>
      </c>
      <c r="M44" s="70"/>
      <c r="N44" s="71"/>
      <c r="O44" s="70"/>
      <c r="P44" s="90"/>
      <c r="Q44" s="47">
        <f t="shared" si="1"/>
        <v>71899</v>
      </c>
      <c r="R44" s="43">
        <v>43</v>
      </c>
      <c r="S44" s="25"/>
    </row>
    <row r="45" ht="15.75" customHeight="1" spans="1:19">
      <c r="A45" s="18">
        <v>39</v>
      </c>
      <c r="B45" s="61"/>
      <c r="C45" s="94"/>
      <c r="D45" s="58" t="s">
        <v>419</v>
      </c>
      <c r="E45" s="18" t="s">
        <v>230</v>
      </c>
      <c r="F45" s="21" t="s">
        <v>20</v>
      </c>
      <c r="G45" s="59" t="s">
        <v>19</v>
      </c>
      <c r="H45" s="59" t="s">
        <v>74</v>
      </c>
      <c r="I45" s="23" t="s">
        <v>418</v>
      </c>
      <c r="J45" s="45" t="s">
        <v>76</v>
      </c>
      <c r="K45" s="68" t="s">
        <v>77</v>
      </c>
      <c r="L45" s="69">
        <v>109.63</v>
      </c>
      <c r="M45" s="70"/>
      <c r="N45" s="71"/>
      <c r="O45" s="70"/>
      <c r="P45" s="90"/>
      <c r="Q45" s="47">
        <f t="shared" si="1"/>
        <v>31573</v>
      </c>
      <c r="R45" s="43">
        <v>24</v>
      </c>
      <c r="S45" s="25"/>
    </row>
    <row r="46" ht="15.75" customHeight="1" spans="1:19">
      <c r="A46" s="18">
        <v>40</v>
      </c>
      <c r="B46" s="61"/>
      <c r="C46" s="94"/>
      <c r="D46" s="58" t="s">
        <v>419</v>
      </c>
      <c r="E46" s="18" t="s">
        <v>232</v>
      </c>
      <c r="F46" s="21" t="s">
        <v>20</v>
      </c>
      <c r="G46" s="59" t="s">
        <v>19</v>
      </c>
      <c r="H46" s="59" t="s">
        <v>74</v>
      </c>
      <c r="I46" s="23" t="s">
        <v>418</v>
      </c>
      <c r="J46" s="45" t="s">
        <v>76</v>
      </c>
      <c r="K46" s="68" t="s">
        <v>77</v>
      </c>
      <c r="L46" s="69">
        <v>118.62</v>
      </c>
      <c r="M46" s="70"/>
      <c r="N46" s="71"/>
      <c r="O46" s="70"/>
      <c r="P46" s="90"/>
      <c r="Q46" s="47">
        <f t="shared" si="1"/>
        <v>34163</v>
      </c>
      <c r="R46" s="43">
        <v>24</v>
      </c>
      <c r="S46" s="25"/>
    </row>
    <row r="47" ht="15.75" customHeight="1" spans="1:19">
      <c r="A47" s="18">
        <v>41</v>
      </c>
      <c r="B47" s="61"/>
      <c r="C47" s="94"/>
      <c r="D47" s="58" t="s">
        <v>419</v>
      </c>
      <c r="E47" s="18" t="s">
        <v>423</v>
      </c>
      <c r="F47" s="21" t="s">
        <v>20</v>
      </c>
      <c r="G47" s="59" t="s">
        <v>19</v>
      </c>
      <c r="H47" s="59" t="s">
        <v>74</v>
      </c>
      <c r="I47" s="23" t="s">
        <v>418</v>
      </c>
      <c r="J47" s="45" t="s">
        <v>76</v>
      </c>
      <c r="K47" s="68" t="s">
        <v>77</v>
      </c>
      <c r="L47" s="69">
        <v>136.5</v>
      </c>
      <c r="M47" s="70"/>
      <c r="N47" s="71"/>
      <c r="O47" s="70"/>
      <c r="P47" s="90"/>
      <c r="Q47" s="47">
        <f t="shared" si="1"/>
        <v>39312</v>
      </c>
      <c r="R47" s="43">
        <v>24</v>
      </c>
      <c r="S47" s="25"/>
    </row>
    <row r="48" ht="15.75" customHeight="1" spans="1:19">
      <c r="A48" s="18">
        <v>42</v>
      </c>
      <c r="B48" s="61"/>
      <c r="C48" s="94"/>
      <c r="D48" s="58" t="s">
        <v>419</v>
      </c>
      <c r="E48" s="18" t="s">
        <v>424</v>
      </c>
      <c r="F48" s="21" t="s">
        <v>20</v>
      </c>
      <c r="G48" s="59" t="s">
        <v>19</v>
      </c>
      <c r="H48" s="59" t="s">
        <v>74</v>
      </c>
      <c r="I48" s="23" t="s">
        <v>418</v>
      </c>
      <c r="J48" s="45" t="s">
        <v>76</v>
      </c>
      <c r="K48" s="68" t="s">
        <v>77</v>
      </c>
      <c r="L48" s="69">
        <v>89.83</v>
      </c>
      <c r="M48" s="70"/>
      <c r="N48" s="71"/>
      <c r="O48" s="70"/>
      <c r="P48" s="90"/>
      <c r="Q48" s="47">
        <f t="shared" si="1"/>
        <v>26949</v>
      </c>
      <c r="R48" s="43">
        <v>25</v>
      </c>
      <c r="S48" s="25"/>
    </row>
    <row r="49" ht="15.75" customHeight="1" spans="1:19">
      <c r="A49" s="18">
        <v>43</v>
      </c>
      <c r="B49" s="61"/>
      <c r="C49" s="94"/>
      <c r="D49" s="58" t="s">
        <v>419</v>
      </c>
      <c r="E49" s="18" t="s">
        <v>425</v>
      </c>
      <c r="F49" s="21" t="s">
        <v>20</v>
      </c>
      <c r="G49" s="59" t="s">
        <v>19</v>
      </c>
      <c r="H49" s="59" t="s">
        <v>74</v>
      </c>
      <c r="I49" s="23" t="s">
        <v>418</v>
      </c>
      <c r="J49" s="45" t="s">
        <v>76</v>
      </c>
      <c r="K49" s="68" t="s">
        <v>77</v>
      </c>
      <c r="L49" s="69">
        <v>98.86</v>
      </c>
      <c r="M49" s="70"/>
      <c r="N49" s="71"/>
      <c r="O49" s="70"/>
      <c r="P49" s="90"/>
      <c r="Q49" s="47">
        <f t="shared" si="1"/>
        <v>29658</v>
      </c>
      <c r="R49" s="43">
        <v>25</v>
      </c>
      <c r="S49" s="25"/>
    </row>
    <row r="50" ht="15.75" customHeight="1" spans="1:19">
      <c r="A50" s="18">
        <v>44</v>
      </c>
      <c r="B50" s="61"/>
      <c r="C50" s="94"/>
      <c r="D50" s="58" t="s">
        <v>419</v>
      </c>
      <c r="E50" s="18" t="s">
        <v>426</v>
      </c>
      <c r="F50" s="21" t="s">
        <v>20</v>
      </c>
      <c r="G50" s="59" t="s">
        <v>19</v>
      </c>
      <c r="H50" s="59" t="s">
        <v>74</v>
      </c>
      <c r="I50" s="23" t="s">
        <v>418</v>
      </c>
      <c r="J50" s="45" t="s">
        <v>76</v>
      </c>
      <c r="K50" s="68" t="s">
        <v>77</v>
      </c>
      <c r="L50" s="69">
        <v>154.3</v>
      </c>
      <c r="M50" s="70"/>
      <c r="N50" s="71"/>
      <c r="O50" s="70"/>
      <c r="P50" s="90"/>
      <c r="Q50" s="47">
        <f t="shared" si="1"/>
        <v>44438</v>
      </c>
      <c r="R50" s="43">
        <v>24</v>
      </c>
      <c r="S50" s="25"/>
    </row>
    <row r="51" ht="15.75" customHeight="1" spans="1:19">
      <c r="A51" s="18">
        <v>45</v>
      </c>
      <c r="B51" s="61"/>
      <c r="C51" s="94"/>
      <c r="D51" s="58" t="s">
        <v>371</v>
      </c>
      <c r="E51" s="18">
        <v>104</v>
      </c>
      <c r="F51" s="21" t="s">
        <v>20</v>
      </c>
      <c r="G51" s="59" t="s">
        <v>19</v>
      </c>
      <c r="H51" s="59" t="s">
        <v>74</v>
      </c>
      <c r="I51" s="23" t="s">
        <v>403</v>
      </c>
      <c r="J51" s="45" t="s">
        <v>76</v>
      </c>
      <c r="K51" s="68" t="s">
        <v>77</v>
      </c>
      <c r="L51" s="69">
        <v>72.08</v>
      </c>
      <c r="M51" s="70"/>
      <c r="N51" s="71"/>
      <c r="O51" s="70"/>
      <c r="P51" s="90"/>
      <c r="Q51" s="47">
        <f t="shared" si="1"/>
        <v>38923</v>
      </c>
      <c r="R51" s="43">
        <v>45</v>
      </c>
      <c r="S51" s="25"/>
    </row>
    <row r="52" ht="15.75" customHeight="1" spans="1:19">
      <c r="A52" s="18">
        <v>46</v>
      </c>
      <c r="B52" s="61"/>
      <c r="C52" s="94"/>
      <c r="D52" s="58" t="s">
        <v>371</v>
      </c>
      <c r="E52" s="18" t="s">
        <v>228</v>
      </c>
      <c r="F52" s="21" t="s">
        <v>20</v>
      </c>
      <c r="G52" s="59" t="s">
        <v>19</v>
      </c>
      <c r="H52" s="59" t="s">
        <v>74</v>
      </c>
      <c r="I52" s="23" t="s">
        <v>403</v>
      </c>
      <c r="J52" s="45" t="s">
        <v>76</v>
      </c>
      <c r="K52" s="68" t="s">
        <v>77</v>
      </c>
      <c r="L52" s="69">
        <v>65.5</v>
      </c>
      <c r="M52" s="70"/>
      <c r="N52" s="71"/>
      <c r="O52" s="70"/>
      <c r="P52" s="90"/>
      <c r="Q52" s="47">
        <f t="shared" si="1"/>
        <v>35370</v>
      </c>
      <c r="R52" s="43">
        <v>45</v>
      </c>
      <c r="S52" s="25"/>
    </row>
    <row r="53" ht="15.75" customHeight="1" spans="1:19">
      <c r="A53" s="18">
        <v>47</v>
      </c>
      <c r="B53" s="61"/>
      <c r="C53" s="94"/>
      <c r="D53" s="58" t="s">
        <v>371</v>
      </c>
      <c r="E53" s="18" t="s">
        <v>406</v>
      </c>
      <c r="F53" s="21" t="s">
        <v>20</v>
      </c>
      <c r="G53" s="59" t="s">
        <v>19</v>
      </c>
      <c r="H53" s="59" t="s">
        <v>74</v>
      </c>
      <c r="I53" s="23" t="s">
        <v>403</v>
      </c>
      <c r="J53" s="45" t="s">
        <v>76</v>
      </c>
      <c r="K53" s="68" t="s">
        <v>77</v>
      </c>
      <c r="L53" s="69">
        <v>68.04</v>
      </c>
      <c r="M53" s="70"/>
      <c r="N53" s="71"/>
      <c r="O53" s="70"/>
      <c r="P53" s="90"/>
      <c r="Q53" s="47">
        <f t="shared" si="1"/>
        <v>36742</v>
      </c>
      <c r="R53" s="43">
        <v>45</v>
      </c>
      <c r="S53" s="25"/>
    </row>
    <row r="54" ht="15.75" customHeight="1" spans="1:19">
      <c r="A54" s="18">
        <v>48</v>
      </c>
      <c r="B54" s="61"/>
      <c r="C54" s="94"/>
      <c r="D54" s="58" t="s">
        <v>371</v>
      </c>
      <c r="E54" s="18" t="s">
        <v>425</v>
      </c>
      <c r="F54" s="21" t="s">
        <v>20</v>
      </c>
      <c r="G54" s="59" t="s">
        <v>19</v>
      </c>
      <c r="H54" s="59" t="s">
        <v>74</v>
      </c>
      <c r="I54" s="23" t="s">
        <v>427</v>
      </c>
      <c r="J54" s="45" t="s">
        <v>76</v>
      </c>
      <c r="K54" s="68" t="s">
        <v>77</v>
      </c>
      <c r="L54" s="69">
        <v>65.5</v>
      </c>
      <c r="M54" s="70"/>
      <c r="N54" s="71"/>
      <c r="O54" s="70"/>
      <c r="P54" s="90"/>
      <c r="Q54" s="47">
        <f t="shared" si="1"/>
        <v>19650</v>
      </c>
      <c r="R54" s="43">
        <v>25</v>
      </c>
      <c r="S54" s="25"/>
    </row>
    <row r="55" ht="15.75" customHeight="1" spans="1:19">
      <c r="A55" s="18">
        <v>49</v>
      </c>
      <c r="B55" s="63"/>
      <c r="C55" s="64"/>
      <c r="D55" s="58" t="s">
        <v>371</v>
      </c>
      <c r="E55" s="18" t="s">
        <v>426</v>
      </c>
      <c r="F55" s="21" t="s">
        <v>20</v>
      </c>
      <c r="G55" s="59" t="s">
        <v>19</v>
      </c>
      <c r="H55" s="59" t="s">
        <v>74</v>
      </c>
      <c r="I55" s="23" t="s">
        <v>427</v>
      </c>
      <c r="J55" s="45" t="s">
        <v>76</v>
      </c>
      <c r="K55" s="68" t="s">
        <v>77</v>
      </c>
      <c r="L55" s="69">
        <v>114.91</v>
      </c>
      <c r="M55" s="70"/>
      <c r="N55" s="71"/>
      <c r="O55" s="70"/>
      <c r="P55" s="90"/>
      <c r="Q55" s="47">
        <f t="shared" si="1"/>
        <v>33094</v>
      </c>
      <c r="R55" s="43">
        <v>24</v>
      </c>
      <c r="S55" s="25"/>
    </row>
    <row r="56" ht="15.75" customHeight="1" spans="1:19">
      <c r="A56" s="26" t="s">
        <v>142</v>
      </c>
      <c r="B56" s="67"/>
      <c r="C56" s="27"/>
      <c r="D56" s="27"/>
      <c r="E56" s="28"/>
      <c r="F56" s="28"/>
      <c r="G56" s="18"/>
      <c r="H56" s="18"/>
      <c r="I56" s="18"/>
      <c r="J56" s="45"/>
      <c r="K56" s="45"/>
      <c r="L56" s="47">
        <f>SUM(L7:L55)</f>
        <v>3981.1</v>
      </c>
      <c r="M56" s="47"/>
      <c r="N56" s="47"/>
      <c r="O56" s="47"/>
      <c r="P56" s="47"/>
      <c r="Q56" s="47">
        <f>SUM(Q7:Q55)</f>
        <v>1730114</v>
      </c>
      <c r="R56" s="47"/>
      <c r="S56" s="25"/>
    </row>
    <row r="57" s="3" customFormat="1" spans="1:17">
      <c r="A57" s="3" t="s">
        <v>143</v>
      </c>
      <c r="Q57" s="3" t="s">
        <v>399</v>
      </c>
    </row>
    <row r="58" spans="1:2">
      <c r="A58" s="3" t="s">
        <v>145</v>
      </c>
      <c r="B58" s="3"/>
    </row>
  </sheetData>
  <autoFilter ref="A6:T58">
    <extLst/>
  </autoFilter>
  <mergeCells count="25">
    <mergeCell ref="A1:S1"/>
    <mergeCell ref="A3:S3"/>
    <mergeCell ref="M5:P5"/>
    <mergeCell ref="A56:E56"/>
    <mergeCell ref="A5:A6"/>
    <mergeCell ref="B5:B6"/>
    <mergeCell ref="B7:B55"/>
    <mergeCell ref="C5:C6"/>
    <mergeCell ref="C7:C55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7:M55"/>
    <mergeCell ref="N7:N55"/>
    <mergeCell ref="O7:O55"/>
    <mergeCell ref="P7:P55"/>
    <mergeCell ref="Q5:Q6"/>
    <mergeCell ref="R5:R6"/>
    <mergeCell ref="S5:S6"/>
  </mergeCells>
  <dataValidations count="1">
    <dataValidation type="list" allowBlank="1" showInputMessage="1" showErrorMessage="1" sqref="H7:H55">
      <formula1>"毛坯,简装,精装"</formula1>
    </dataValidation>
  </dataValidations>
  <hyperlinks>
    <hyperlink ref="A1:S1" location="'4-5投资性房地产汇总表'!A1" display="房地产租金评估明细表（翰林府）"/>
  </hyperlinks>
  <printOptions horizontalCentered="1"/>
  <pageMargins left="0.669291338582677" right="0.551181102362205" top="0.866141732283464" bottom="0.905511811023622" header="1.25984251968504" footer="0.708661417322835"/>
  <pageSetup paperSize="9" scale="93" fitToHeight="0" orientation="landscape"/>
  <headerFooter scaleWithDoc="0">
    <oddHeader>&amp;R&amp;"宋体,常规"&amp;10
共&amp;"Arial Narrow,常规"&amp;N&amp;"宋体,常规"页第&amp;"Arial Narrow,常规"&amp;P&amp;"宋体,常规"页</oddHead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  <pageSetUpPr fitToPage="1"/>
  </sheetPr>
  <dimension ref="A1:S28"/>
  <sheetViews>
    <sheetView view="pageBreakPreview" zoomScaleNormal="100" workbookViewId="0">
      <pane ySplit="6" topLeftCell="A7" activePane="bottomLeft" state="frozen"/>
      <selection/>
      <selection pane="bottomLeft" activeCell="J15" sqref="J15"/>
    </sheetView>
  </sheetViews>
  <sheetFormatPr defaultColWidth="9" defaultRowHeight="12"/>
  <cols>
    <col min="1" max="1" width="6.875" style="4" customWidth="1"/>
    <col min="2" max="2" width="14.125" style="4" hidden="1" customWidth="1"/>
    <col min="3" max="3" width="32.875" style="74" customWidth="1"/>
    <col min="4" max="4" width="5" style="75" customWidth="1"/>
    <col min="5" max="6" width="8.5" style="4" customWidth="1"/>
    <col min="7" max="7" width="5" style="4" customWidth="1"/>
    <col min="8" max="8" width="5" style="4" hidden="1" customWidth="1"/>
    <col min="9" max="9" width="8" style="4" customWidth="1"/>
    <col min="10" max="10" width="5.75" style="4" customWidth="1"/>
    <col min="11" max="11" width="4.5" style="4" customWidth="1"/>
    <col min="12" max="12" width="10.25" style="4" customWidth="1"/>
    <col min="13" max="16" width="14" style="4" hidden="1" customWidth="1"/>
    <col min="17" max="17" width="15.25" style="4" customWidth="1"/>
    <col min="18" max="18" width="9.5" style="4" customWidth="1"/>
    <col min="19" max="19" width="8.875" style="4" customWidth="1"/>
    <col min="20" max="16384" width="9" style="4"/>
  </cols>
  <sheetData>
    <row r="1" s="1" customFormat="1" ht="30" customHeight="1" spans="1:19">
      <c r="A1" s="5" t="s">
        <v>428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15" customHeight="1" spans="3:19">
      <c r="C2" s="76"/>
      <c r="D2" s="77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48" t="s">
        <v>51</v>
      </c>
    </row>
    <row r="3" ht="15" customHeight="1" spans="1:19">
      <c r="A3" s="7" t="s">
        <v>52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</row>
    <row r="4" ht="16.5" customHeight="1" spans="1:19">
      <c r="A4" s="8" t="s">
        <v>401</v>
      </c>
      <c r="B4" s="8"/>
      <c r="C4" s="78"/>
      <c r="D4" s="79"/>
      <c r="E4" s="9"/>
      <c r="F4" s="9"/>
      <c r="G4" s="9"/>
      <c r="H4" s="9"/>
      <c r="I4" s="9"/>
      <c r="J4" s="9"/>
      <c r="K4" s="9"/>
      <c r="S4" s="49" t="s">
        <v>4</v>
      </c>
    </row>
    <row r="5" s="2" customFormat="1" ht="15.75" customHeight="1" spans="1:19">
      <c r="A5" s="10" t="s">
        <v>54</v>
      </c>
      <c r="B5" s="34" t="s">
        <v>55</v>
      </c>
      <c r="C5" s="80" t="s">
        <v>148</v>
      </c>
      <c r="D5" s="81" t="s">
        <v>149</v>
      </c>
      <c r="E5" s="10" t="s">
        <v>56</v>
      </c>
      <c r="F5" s="10" t="s">
        <v>57</v>
      </c>
      <c r="G5" s="11" t="s">
        <v>58</v>
      </c>
      <c r="H5" s="13" t="s">
        <v>59</v>
      </c>
      <c r="I5" s="14" t="s">
        <v>60</v>
      </c>
      <c r="J5" s="29" t="s">
        <v>61</v>
      </c>
      <c r="K5" s="30" t="s">
        <v>62</v>
      </c>
      <c r="L5" s="30" t="s">
        <v>63</v>
      </c>
      <c r="M5" s="31" t="s">
        <v>64</v>
      </c>
      <c r="N5" s="32"/>
      <c r="O5" s="32"/>
      <c r="P5" s="33"/>
      <c r="Q5" s="34" t="s">
        <v>65</v>
      </c>
      <c r="R5" s="10" t="s">
        <v>66</v>
      </c>
      <c r="S5" s="29" t="s">
        <v>67</v>
      </c>
    </row>
    <row r="6" s="2" customFormat="1" ht="18.75" customHeight="1" spans="1:19">
      <c r="A6" s="15"/>
      <c r="B6" s="15"/>
      <c r="C6" s="80"/>
      <c r="D6" s="82"/>
      <c r="E6" s="15"/>
      <c r="F6" s="15"/>
      <c r="G6" s="11"/>
      <c r="H6" s="16"/>
      <c r="I6" s="17"/>
      <c r="J6" s="11"/>
      <c r="K6" s="35"/>
      <c r="L6" s="35"/>
      <c r="M6" s="11" t="s">
        <v>68</v>
      </c>
      <c r="N6" s="36" t="s">
        <v>69</v>
      </c>
      <c r="O6" s="12" t="s">
        <v>70</v>
      </c>
      <c r="P6" s="11" t="s">
        <v>71</v>
      </c>
      <c r="Q6" s="15"/>
      <c r="R6" s="15"/>
      <c r="S6" s="11"/>
    </row>
    <row r="7" ht="15.75" customHeight="1" spans="1:19">
      <c r="A7" s="18">
        <v>1</v>
      </c>
      <c r="B7" s="20" t="s">
        <v>41</v>
      </c>
      <c r="C7" s="83" t="s">
        <v>429</v>
      </c>
      <c r="D7" s="58" t="s">
        <v>329</v>
      </c>
      <c r="E7" s="18" t="s">
        <v>420</v>
      </c>
      <c r="F7" s="21" t="s">
        <v>20</v>
      </c>
      <c r="G7" s="59" t="s">
        <v>19</v>
      </c>
      <c r="H7" s="59" t="s">
        <v>74</v>
      </c>
      <c r="I7" s="23" t="s">
        <v>430</v>
      </c>
      <c r="J7" s="37" t="s">
        <v>431</v>
      </c>
      <c r="K7" s="68" t="s">
        <v>77</v>
      </c>
      <c r="L7" s="69">
        <v>99.47</v>
      </c>
      <c r="M7" s="70" t="str">
        <f>C7</f>
        <v>湘（2022）株洲市不动产权第0041090号</v>
      </c>
      <c r="N7" s="71" t="s">
        <v>404</v>
      </c>
      <c r="O7" s="70" t="s">
        <v>432</v>
      </c>
      <c r="P7" s="90">
        <v>42571.34</v>
      </c>
      <c r="Q7" s="47">
        <f t="shared" ref="Q7:Q23" si="0">ROUND(L7*R7*12,0)</f>
        <v>31035</v>
      </c>
      <c r="R7" s="47">
        <v>26</v>
      </c>
      <c r="S7" s="21"/>
    </row>
    <row r="8" ht="15.75" customHeight="1" spans="1:19">
      <c r="A8" s="18">
        <v>2</v>
      </c>
      <c r="B8" s="61"/>
      <c r="C8" s="84"/>
      <c r="D8" s="58" t="s">
        <v>329</v>
      </c>
      <c r="E8" s="18" t="s">
        <v>422</v>
      </c>
      <c r="F8" s="21" t="s">
        <v>20</v>
      </c>
      <c r="G8" s="59" t="s">
        <v>19</v>
      </c>
      <c r="H8" s="59" t="s">
        <v>74</v>
      </c>
      <c r="I8" s="23" t="s">
        <v>430</v>
      </c>
      <c r="J8" s="45" t="s">
        <v>431</v>
      </c>
      <c r="K8" s="68" t="s">
        <v>77</v>
      </c>
      <c r="L8" s="69">
        <v>60.4</v>
      </c>
      <c r="M8" s="70"/>
      <c r="N8" s="71"/>
      <c r="O8" s="70"/>
      <c r="P8" s="90"/>
      <c r="Q8" s="47">
        <f t="shared" si="0"/>
        <v>18845</v>
      </c>
      <c r="R8" s="47">
        <v>26</v>
      </c>
      <c r="S8" s="25"/>
    </row>
    <row r="9" ht="15.75" customHeight="1" spans="1:19">
      <c r="A9" s="18">
        <v>3</v>
      </c>
      <c r="B9" s="61"/>
      <c r="C9" s="84"/>
      <c r="D9" s="58" t="s">
        <v>329</v>
      </c>
      <c r="E9" s="18" t="s">
        <v>409</v>
      </c>
      <c r="F9" s="21" t="s">
        <v>20</v>
      </c>
      <c r="G9" s="59" t="s">
        <v>19</v>
      </c>
      <c r="H9" s="59" t="s">
        <v>74</v>
      </c>
      <c r="I9" s="23" t="s">
        <v>430</v>
      </c>
      <c r="J9" s="45" t="s">
        <v>431</v>
      </c>
      <c r="K9" s="68" t="s">
        <v>77</v>
      </c>
      <c r="L9" s="69">
        <v>36.24</v>
      </c>
      <c r="M9" s="70"/>
      <c r="N9" s="71"/>
      <c r="O9" s="70"/>
      <c r="P9" s="90"/>
      <c r="Q9" s="47">
        <f t="shared" si="0"/>
        <v>11307</v>
      </c>
      <c r="R9" s="47">
        <v>26</v>
      </c>
      <c r="S9" s="25"/>
    </row>
    <row r="10" ht="15.75" customHeight="1" spans="1:19">
      <c r="A10" s="18">
        <v>4</v>
      </c>
      <c r="B10" s="63"/>
      <c r="C10" s="85"/>
      <c r="D10" s="58" t="s">
        <v>329</v>
      </c>
      <c r="E10" s="18" t="s">
        <v>410</v>
      </c>
      <c r="F10" s="21" t="s">
        <v>20</v>
      </c>
      <c r="G10" s="59" t="s">
        <v>19</v>
      </c>
      <c r="H10" s="59" t="s">
        <v>74</v>
      </c>
      <c r="I10" s="23" t="s">
        <v>430</v>
      </c>
      <c r="J10" s="45" t="s">
        <v>431</v>
      </c>
      <c r="K10" s="68" t="s">
        <v>77</v>
      </c>
      <c r="L10" s="69">
        <v>240.13</v>
      </c>
      <c r="M10" s="70"/>
      <c r="N10" s="71"/>
      <c r="O10" s="70"/>
      <c r="P10" s="90"/>
      <c r="Q10" s="47">
        <f t="shared" si="0"/>
        <v>66276</v>
      </c>
      <c r="R10" s="47">
        <v>23</v>
      </c>
      <c r="S10" s="25"/>
    </row>
    <row r="11" ht="15.75" customHeight="1" spans="1:19">
      <c r="A11" s="18">
        <v>5</v>
      </c>
      <c r="B11" s="60"/>
      <c r="C11" s="83" t="s">
        <v>433</v>
      </c>
      <c r="D11" s="58" t="s">
        <v>243</v>
      </c>
      <c r="E11" s="18" t="s">
        <v>422</v>
      </c>
      <c r="F11" s="21" t="s">
        <v>20</v>
      </c>
      <c r="G11" s="59" t="s">
        <v>19</v>
      </c>
      <c r="H11" s="59" t="s">
        <v>74</v>
      </c>
      <c r="I11" s="23" t="s">
        <v>430</v>
      </c>
      <c r="J11" s="45" t="s">
        <v>431</v>
      </c>
      <c r="K11" s="68" t="s">
        <v>77</v>
      </c>
      <c r="L11" s="69">
        <v>73.84</v>
      </c>
      <c r="M11" s="70" t="str">
        <f>C11</f>
        <v>湘（2022）株洲市不动产权第0041089号</v>
      </c>
      <c r="N11" s="71"/>
      <c r="O11" s="70"/>
      <c r="P11" s="90"/>
      <c r="Q11" s="47">
        <f t="shared" si="0"/>
        <v>22152</v>
      </c>
      <c r="R11" s="47">
        <v>25</v>
      </c>
      <c r="S11" s="25"/>
    </row>
    <row r="12" ht="15.75" customHeight="1" spans="1:19">
      <c r="A12" s="18">
        <v>6</v>
      </c>
      <c r="B12" s="63"/>
      <c r="C12" s="85"/>
      <c r="D12" s="58" t="s">
        <v>243</v>
      </c>
      <c r="E12" s="18" t="s">
        <v>228</v>
      </c>
      <c r="F12" s="21" t="s">
        <v>20</v>
      </c>
      <c r="G12" s="59" t="s">
        <v>19</v>
      </c>
      <c r="H12" s="59" t="s">
        <v>74</v>
      </c>
      <c r="I12" s="23" t="s">
        <v>430</v>
      </c>
      <c r="J12" s="45" t="s">
        <v>431</v>
      </c>
      <c r="K12" s="68" t="s">
        <v>77</v>
      </c>
      <c r="L12" s="69">
        <v>103.78</v>
      </c>
      <c r="M12" s="70"/>
      <c r="N12" s="71"/>
      <c r="O12" s="70"/>
      <c r="P12" s="90"/>
      <c r="Q12" s="47">
        <f t="shared" si="0"/>
        <v>31134</v>
      </c>
      <c r="R12" s="47">
        <v>25</v>
      </c>
      <c r="S12" s="25"/>
    </row>
    <row r="13" ht="15.75" customHeight="1" spans="1:19">
      <c r="A13" s="18">
        <v>7</v>
      </c>
      <c r="B13" s="60"/>
      <c r="C13" s="22" t="s">
        <v>434</v>
      </c>
      <c r="D13" s="58" t="s">
        <v>299</v>
      </c>
      <c r="E13" s="18" t="s">
        <v>228</v>
      </c>
      <c r="F13" s="21" t="s">
        <v>20</v>
      </c>
      <c r="G13" s="59" t="s">
        <v>19</v>
      </c>
      <c r="H13" s="59" t="s">
        <v>74</v>
      </c>
      <c r="I13" s="23" t="s">
        <v>435</v>
      </c>
      <c r="J13" s="45" t="s">
        <v>431</v>
      </c>
      <c r="K13" s="68" t="s">
        <v>77</v>
      </c>
      <c r="L13" s="69">
        <v>188.88</v>
      </c>
      <c r="M13" s="72" t="str">
        <f>C13</f>
        <v>湘（2022）株洲市不动产权第0041596号</v>
      </c>
      <c r="N13" s="71"/>
      <c r="O13" s="70"/>
      <c r="P13" s="90"/>
      <c r="Q13" s="47">
        <f t="shared" si="0"/>
        <v>54397</v>
      </c>
      <c r="R13" s="47">
        <v>24</v>
      </c>
      <c r="S13" s="25"/>
    </row>
    <row r="14" ht="15.75" customHeight="1" spans="1:19">
      <c r="A14" s="18">
        <v>8</v>
      </c>
      <c r="B14" s="61"/>
      <c r="C14" s="22" t="s">
        <v>436</v>
      </c>
      <c r="D14" s="58" t="s">
        <v>299</v>
      </c>
      <c r="E14" s="18" t="s">
        <v>406</v>
      </c>
      <c r="F14" s="21" t="s">
        <v>20</v>
      </c>
      <c r="G14" s="59" t="s">
        <v>19</v>
      </c>
      <c r="H14" s="59" t="s">
        <v>74</v>
      </c>
      <c r="I14" s="23" t="s">
        <v>435</v>
      </c>
      <c r="J14" s="45" t="s">
        <v>431</v>
      </c>
      <c r="K14" s="68" t="s">
        <v>77</v>
      </c>
      <c r="L14" s="69">
        <v>104.66</v>
      </c>
      <c r="M14" s="72" t="str">
        <f>C14</f>
        <v>湘（2022）株洲市不动产权第0041597号</v>
      </c>
      <c r="N14" s="71"/>
      <c r="O14" s="70"/>
      <c r="P14" s="90"/>
      <c r="Q14" s="47">
        <f t="shared" si="0"/>
        <v>31398</v>
      </c>
      <c r="R14" s="47">
        <v>25</v>
      </c>
      <c r="S14" s="25"/>
    </row>
    <row r="15" ht="15.75" customHeight="1" spans="1:19">
      <c r="A15" s="18">
        <v>9</v>
      </c>
      <c r="B15" s="61"/>
      <c r="C15" s="22" t="s">
        <v>437</v>
      </c>
      <c r="D15" s="58" t="s">
        <v>299</v>
      </c>
      <c r="E15" s="18" t="s">
        <v>407</v>
      </c>
      <c r="F15" s="21" t="s">
        <v>20</v>
      </c>
      <c r="G15" s="59" t="s">
        <v>19</v>
      </c>
      <c r="H15" s="59" t="s">
        <v>74</v>
      </c>
      <c r="I15" s="23" t="s">
        <v>435</v>
      </c>
      <c r="J15" s="45" t="s">
        <v>431</v>
      </c>
      <c r="K15" s="68" t="s">
        <v>77</v>
      </c>
      <c r="L15" s="69">
        <v>86.03</v>
      </c>
      <c r="M15" s="72" t="str">
        <f>C15</f>
        <v>湘（2022）株洲市不动产权第0041598号</v>
      </c>
      <c r="N15" s="71"/>
      <c r="O15" s="70"/>
      <c r="P15" s="90"/>
      <c r="Q15" s="47">
        <f t="shared" si="0"/>
        <v>25809</v>
      </c>
      <c r="R15" s="47">
        <v>25</v>
      </c>
      <c r="S15" s="25"/>
    </row>
    <row r="16" ht="15.75" customHeight="1" spans="1:19">
      <c r="A16" s="18">
        <v>10</v>
      </c>
      <c r="B16" s="61"/>
      <c r="C16" s="22" t="s">
        <v>438</v>
      </c>
      <c r="D16" s="58" t="s">
        <v>299</v>
      </c>
      <c r="E16" s="18" t="s">
        <v>408</v>
      </c>
      <c r="F16" s="21" t="s">
        <v>20</v>
      </c>
      <c r="G16" s="59" t="s">
        <v>19</v>
      </c>
      <c r="H16" s="59" t="s">
        <v>74</v>
      </c>
      <c r="I16" s="23" t="s">
        <v>435</v>
      </c>
      <c r="J16" s="45" t="s">
        <v>431</v>
      </c>
      <c r="K16" s="68" t="s">
        <v>77</v>
      </c>
      <c r="L16" s="69">
        <v>73.91</v>
      </c>
      <c r="M16" s="72" t="str">
        <f>C16</f>
        <v>湘（2022）株洲市不动产权第0041599号</v>
      </c>
      <c r="N16" s="71"/>
      <c r="O16" s="70"/>
      <c r="P16" s="90"/>
      <c r="Q16" s="47">
        <f t="shared" si="0"/>
        <v>22173</v>
      </c>
      <c r="R16" s="47">
        <v>25</v>
      </c>
      <c r="S16" s="25"/>
    </row>
    <row r="17" ht="15.75" customHeight="1" spans="1:19">
      <c r="A17" s="18">
        <v>11</v>
      </c>
      <c r="B17" s="63"/>
      <c r="C17" s="22" t="s">
        <v>439</v>
      </c>
      <c r="D17" s="58" t="s">
        <v>299</v>
      </c>
      <c r="E17" s="18" t="s">
        <v>409</v>
      </c>
      <c r="F17" s="21" t="s">
        <v>20</v>
      </c>
      <c r="G17" s="59" t="s">
        <v>19</v>
      </c>
      <c r="H17" s="59" t="s">
        <v>74</v>
      </c>
      <c r="I17" s="23" t="s">
        <v>435</v>
      </c>
      <c r="J17" s="45" t="s">
        <v>431</v>
      </c>
      <c r="K17" s="68" t="s">
        <v>77</v>
      </c>
      <c r="L17" s="69">
        <v>94.69</v>
      </c>
      <c r="M17" s="72" t="str">
        <f>C17</f>
        <v>湘（2022）株洲市不动产权第0041600号</v>
      </c>
      <c r="N17" s="71"/>
      <c r="O17" s="70"/>
      <c r="P17" s="90"/>
      <c r="Q17" s="47">
        <f t="shared" si="0"/>
        <v>28407</v>
      </c>
      <c r="R17" s="47">
        <v>25</v>
      </c>
      <c r="S17" s="25"/>
    </row>
    <row r="18" ht="15.75" customHeight="1" spans="1:19">
      <c r="A18" s="18">
        <v>12</v>
      </c>
      <c r="B18" s="60"/>
      <c r="C18" s="22" t="s">
        <v>440</v>
      </c>
      <c r="D18" s="58" t="s">
        <v>160</v>
      </c>
      <c r="E18" s="18" t="s">
        <v>420</v>
      </c>
      <c r="F18" s="21" t="s">
        <v>20</v>
      </c>
      <c r="G18" s="59" t="s">
        <v>19</v>
      </c>
      <c r="H18" s="59" t="s">
        <v>74</v>
      </c>
      <c r="I18" s="23" t="s">
        <v>430</v>
      </c>
      <c r="J18" s="45" t="s">
        <v>431</v>
      </c>
      <c r="K18" s="68" t="s">
        <v>77</v>
      </c>
      <c r="L18" s="69">
        <v>93.88</v>
      </c>
      <c r="M18" s="72" t="str">
        <f t="shared" ref="M18:M23" si="1">C18</f>
        <v>湘（2022）株洲市不动产权第0041605号</v>
      </c>
      <c r="N18" s="71"/>
      <c r="O18" s="70"/>
      <c r="P18" s="90"/>
      <c r="Q18" s="47">
        <f t="shared" si="0"/>
        <v>28164</v>
      </c>
      <c r="R18" s="47">
        <v>25</v>
      </c>
      <c r="S18" s="25"/>
    </row>
    <row r="19" ht="15.75" customHeight="1" spans="1:19">
      <c r="A19" s="18">
        <v>13</v>
      </c>
      <c r="B19" s="61"/>
      <c r="C19" s="22" t="s">
        <v>441</v>
      </c>
      <c r="D19" s="58" t="s">
        <v>160</v>
      </c>
      <c r="E19" s="18" t="s">
        <v>421</v>
      </c>
      <c r="F19" s="21" t="s">
        <v>20</v>
      </c>
      <c r="G19" s="59" t="s">
        <v>19</v>
      </c>
      <c r="H19" s="59" t="s">
        <v>74</v>
      </c>
      <c r="I19" s="23" t="s">
        <v>430</v>
      </c>
      <c r="J19" s="45" t="s">
        <v>431</v>
      </c>
      <c r="K19" s="68" t="s">
        <v>77</v>
      </c>
      <c r="L19" s="69">
        <v>98.43</v>
      </c>
      <c r="M19" s="72" t="str">
        <f t="shared" si="1"/>
        <v>湘（2022）株洲市不动产权第0041606号</v>
      </c>
      <c r="N19" s="71"/>
      <c r="O19" s="70"/>
      <c r="P19" s="90"/>
      <c r="Q19" s="47">
        <f t="shared" si="0"/>
        <v>30710</v>
      </c>
      <c r="R19" s="47">
        <v>26</v>
      </c>
      <c r="S19" s="25"/>
    </row>
    <row r="20" ht="15.75" customHeight="1" spans="1:19">
      <c r="A20" s="18">
        <v>14</v>
      </c>
      <c r="B20" s="61"/>
      <c r="C20" s="22" t="s">
        <v>442</v>
      </c>
      <c r="D20" s="58" t="s">
        <v>160</v>
      </c>
      <c r="E20" s="18" t="s">
        <v>422</v>
      </c>
      <c r="F20" s="21" t="s">
        <v>20</v>
      </c>
      <c r="G20" s="59" t="s">
        <v>19</v>
      </c>
      <c r="H20" s="59" t="s">
        <v>74</v>
      </c>
      <c r="I20" s="23" t="s">
        <v>430</v>
      </c>
      <c r="J20" s="45" t="s">
        <v>431</v>
      </c>
      <c r="K20" s="68" t="s">
        <v>77</v>
      </c>
      <c r="L20" s="69">
        <v>96.91</v>
      </c>
      <c r="M20" s="72" t="str">
        <f t="shared" si="1"/>
        <v>湘（2022）株洲市不动产权第0041607号</v>
      </c>
      <c r="N20" s="71"/>
      <c r="O20" s="70"/>
      <c r="P20" s="90"/>
      <c r="Q20" s="47">
        <f t="shared" si="0"/>
        <v>30236</v>
      </c>
      <c r="R20" s="47">
        <v>26</v>
      </c>
      <c r="S20" s="25"/>
    </row>
    <row r="21" ht="15.75" customHeight="1" spans="1:19">
      <c r="A21" s="18">
        <v>15</v>
      </c>
      <c r="B21" s="61"/>
      <c r="C21" s="22" t="s">
        <v>443</v>
      </c>
      <c r="D21" s="58" t="s">
        <v>160</v>
      </c>
      <c r="E21" s="18" t="s">
        <v>226</v>
      </c>
      <c r="F21" s="21" t="s">
        <v>20</v>
      </c>
      <c r="G21" s="59" t="s">
        <v>19</v>
      </c>
      <c r="H21" s="59" t="s">
        <v>74</v>
      </c>
      <c r="I21" s="23" t="s">
        <v>430</v>
      </c>
      <c r="J21" s="45" t="s">
        <v>431</v>
      </c>
      <c r="K21" s="68" t="s">
        <v>77</v>
      </c>
      <c r="L21" s="69">
        <v>66.81</v>
      </c>
      <c r="M21" s="72" t="str">
        <f t="shared" si="1"/>
        <v>湘（2022）株洲市不动产权第0041608号</v>
      </c>
      <c r="N21" s="71"/>
      <c r="O21" s="70"/>
      <c r="P21" s="90"/>
      <c r="Q21" s="47">
        <f t="shared" si="0"/>
        <v>20845</v>
      </c>
      <c r="R21" s="47">
        <v>26</v>
      </c>
      <c r="S21" s="25"/>
    </row>
    <row r="22" ht="15.75" customHeight="1" spans="1:19">
      <c r="A22" s="18">
        <v>16</v>
      </c>
      <c r="B22" s="61"/>
      <c r="C22" s="22" t="s">
        <v>444</v>
      </c>
      <c r="D22" s="58" t="s">
        <v>160</v>
      </c>
      <c r="E22" s="18" t="s">
        <v>228</v>
      </c>
      <c r="F22" s="21" t="s">
        <v>20</v>
      </c>
      <c r="G22" s="59" t="s">
        <v>19</v>
      </c>
      <c r="H22" s="59" t="s">
        <v>74</v>
      </c>
      <c r="I22" s="23" t="s">
        <v>430</v>
      </c>
      <c r="J22" s="45" t="s">
        <v>431</v>
      </c>
      <c r="K22" s="68" t="s">
        <v>77</v>
      </c>
      <c r="L22" s="69">
        <v>118.11</v>
      </c>
      <c r="M22" s="72" t="str">
        <f t="shared" si="1"/>
        <v>湘（2022）株洲市不动产权第0041609号</v>
      </c>
      <c r="N22" s="71"/>
      <c r="O22" s="70"/>
      <c r="P22" s="90"/>
      <c r="Q22" s="47">
        <f t="shared" si="0"/>
        <v>36850</v>
      </c>
      <c r="R22" s="47">
        <v>26</v>
      </c>
      <c r="S22" s="25"/>
    </row>
    <row r="23" ht="15.75" customHeight="1" spans="1:19">
      <c r="A23" s="18">
        <v>17</v>
      </c>
      <c r="B23" s="63"/>
      <c r="C23" s="22" t="s">
        <v>445</v>
      </c>
      <c r="D23" s="58" t="s">
        <v>160</v>
      </c>
      <c r="E23" s="18" t="s">
        <v>406</v>
      </c>
      <c r="F23" s="21" t="s">
        <v>20</v>
      </c>
      <c r="G23" s="59" t="s">
        <v>19</v>
      </c>
      <c r="H23" s="59" t="s">
        <v>74</v>
      </c>
      <c r="I23" s="23" t="s">
        <v>430</v>
      </c>
      <c r="J23" s="45" t="s">
        <v>431</v>
      </c>
      <c r="K23" s="68" t="s">
        <v>77</v>
      </c>
      <c r="L23" s="69">
        <v>66.81</v>
      </c>
      <c r="M23" s="72" t="str">
        <f t="shared" si="1"/>
        <v>湘（2022）株洲市不动产权第0041610号</v>
      </c>
      <c r="N23" s="71"/>
      <c r="O23" s="70"/>
      <c r="P23" s="90"/>
      <c r="Q23" s="47">
        <f t="shared" si="0"/>
        <v>20845</v>
      </c>
      <c r="R23" s="47">
        <v>26</v>
      </c>
      <c r="S23" s="25"/>
    </row>
    <row r="24" ht="15.75" customHeight="1" spans="1:19">
      <c r="A24" s="18"/>
      <c r="B24" s="18"/>
      <c r="C24" s="86"/>
      <c r="D24" s="87"/>
      <c r="E24" s="25"/>
      <c r="F24" s="25"/>
      <c r="G24" s="18"/>
      <c r="H24" s="18"/>
      <c r="I24" s="18"/>
      <c r="J24" s="45"/>
      <c r="K24" s="45"/>
      <c r="L24" s="46"/>
      <c r="M24" s="91"/>
      <c r="N24" s="91"/>
      <c r="O24" s="91"/>
      <c r="P24" s="91"/>
      <c r="Q24" s="47"/>
      <c r="R24" s="47"/>
      <c r="S24" s="25"/>
    </row>
    <row r="25" ht="15.75" customHeight="1" spans="1:19">
      <c r="A25" s="18"/>
      <c r="B25" s="18"/>
      <c r="C25" s="86"/>
      <c r="D25" s="87"/>
      <c r="E25" s="25"/>
      <c r="F25" s="25"/>
      <c r="G25" s="18"/>
      <c r="H25" s="18"/>
      <c r="I25" s="18"/>
      <c r="J25" s="45"/>
      <c r="K25" s="45"/>
      <c r="L25" s="46"/>
      <c r="M25" s="46"/>
      <c r="N25" s="46"/>
      <c r="O25" s="46"/>
      <c r="P25" s="46"/>
      <c r="Q25" s="47"/>
      <c r="R25" s="47"/>
      <c r="S25" s="25"/>
    </row>
    <row r="26" ht="15.75" customHeight="1" spans="1:19">
      <c r="A26" s="26" t="s">
        <v>142</v>
      </c>
      <c r="B26" s="67"/>
      <c r="C26" s="27"/>
      <c r="D26" s="27"/>
      <c r="E26" s="28"/>
      <c r="F26" s="28"/>
      <c r="G26" s="18"/>
      <c r="H26" s="18"/>
      <c r="I26" s="18"/>
      <c r="J26" s="45"/>
      <c r="K26" s="45"/>
      <c r="L26" s="47">
        <f>SUM(L7:L25)</f>
        <v>1702.98</v>
      </c>
      <c r="M26" s="47"/>
      <c r="N26" s="47"/>
      <c r="O26" s="47"/>
      <c r="P26" s="47"/>
      <c r="Q26" s="47">
        <f>SUM(Q7:Q25)</f>
        <v>510583</v>
      </c>
      <c r="R26" s="47"/>
      <c r="S26" s="25"/>
    </row>
    <row r="27" s="3" customFormat="1" ht="15.75" customHeight="1" spans="1:17">
      <c r="A27" s="3" t="s">
        <v>143</v>
      </c>
      <c r="C27" s="88"/>
      <c r="D27" s="89"/>
      <c r="Q27" s="3" t="s">
        <v>399</v>
      </c>
    </row>
    <row r="28" ht="15.75" customHeight="1" spans="1:2">
      <c r="A28" s="3" t="s">
        <v>145</v>
      </c>
      <c r="B28" s="3"/>
    </row>
  </sheetData>
  <autoFilter ref="A6:T28">
    <extLst/>
  </autoFilter>
  <mergeCells count="27">
    <mergeCell ref="A1:S1"/>
    <mergeCell ref="A3:S3"/>
    <mergeCell ref="M5:P5"/>
    <mergeCell ref="A26:E26"/>
    <mergeCell ref="A5:A6"/>
    <mergeCell ref="B5:B6"/>
    <mergeCell ref="B7:B23"/>
    <mergeCell ref="C5:C6"/>
    <mergeCell ref="C7:C10"/>
    <mergeCell ref="C11:C12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7:M10"/>
    <mergeCell ref="M11:M12"/>
    <mergeCell ref="N7:N23"/>
    <mergeCell ref="O7:O23"/>
    <mergeCell ref="P7:P23"/>
    <mergeCell ref="Q5:Q6"/>
    <mergeCell ref="R5:R6"/>
    <mergeCell ref="S5:S6"/>
  </mergeCells>
  <dataValidations count="1">
    <dataValidation type="list" allowBlank="1" showInputMessage="1" showErrorMessage="1" sqref="H7:H23">
      <formula1>"毛坯,简装,精装"</formula1>
    </dataValidation>
  </dataValidations>
  <hyperlinks>
    <hyperlink ref="A1:S1" location="'4-5投资性房地产汇总表'!A1" display="房地产租金评估明细表（时代新城1期）"/>
  </hyperlinks>
  <printOptions horizontalCentered="1"/>
  <pageMargins left="0.669291338582677" right="0.551181102362205" top="0.866141732283464" bottom="1.10236220472441" header="1.25984251968504" footer="0.708661417322835"/>
  <pageSetup paperSize="9" scale="97" fitToHeight="0" orientation="landscape"/>
  <headerFooter scaleWithDoc="0">
    <oddHeader>&amp;R&amp;"宋体,常规"&amp;10
共&amp;"Arial Narrow,常规"&amp;N&amp;"宋体,常规"页第&amp;"Arial Narrow,常规"&amp;P&amp;"宋体,常规"页</oddHead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7030A0"/>
  </sheetPr>
  <dimension ref="A1:T33"/>
  <sheetViews>
    <sheetView topLeftCell="C1" workbookViewId="0">
      <pane ySplit="6" topLeftCell="A25" activePane="bottomLeft" state="frozen"/>
      <selection/>
      <selection pane="bottomLeft" activeCell="F37" sqref="F37"/>
    </sheetView>
  </sheetViews>
  <sheetFormatPr defaultColWidth="9" defaultRowHeight="12"/>
  <cols>
    <col min="1" max="1" width="5.75" style="4" customWidth="1"/>
    <col min="2" max="2" width="17.375" style="4" hidden="1" customWidth="1"/>
    <col min="3" max="3" width="32.875" style="4" customWidth="1"/>
    <col min="4" max="4" width="12.75" style="4" customWidth="1"/>
    <col min="5" max="5" width="12.875" style="4" customWidth="1"/>
    <col min="6" max="7" width="8.5" style="4" customWidth="1"/>
    <col min="8" max="8" width="5" style="4" customWidth="1"/>
    <col min="9" max="9" width="5" style="4" hidden="1" customWidth="1"/>
    <col min="10" max="10" width="8" style="4" customWidth="1"/>
    <col min="11" max="11" width="5.75" style="4" customWidth="1"/>
    <col min="12" max="12" width="4.5" style="4" customWidth="1"/>
    <col min="13" max="13" width="10.25" style="4" customWidth="1"/>
    <col min="14" max="17" width="14.625" style="4" hidden="1" customWidth="1"/>
    <col min="18" max="18" width="10.25" style="4" customWidth="1"/>
    <col min="19" max="19" width="9.5" style="4" customWidth="1"/>
    <col min="20" max="20" width="13.75" style="4" customWidth="1"/>
    <col min="21" max="16384" width="9" style="4"/>
  </cols>
  <sheetData>
    <row r="1" s="1" customFormat="1" ht="30" customHeight="1" spans="1:20">
      <c r="A1" s="5" t="s">
        <v>446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ht="15" customHeight="1" spans="3:20"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48" t="s">
        <v>51</v>
      </c>
    </row>
    <row r="3" ht="15" customHeight="1" spans="1:20">
      <c r="A3" s="7" t="s">
        <v>52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ht="16.5" customHeight="1" spans="1:20">
      <c r="A4" s="8" t="s">
        <v>401</v>
      </c>
      <c r="B4" s="8"/>
      <c r="C4" s="9"/>
      <c r="D4" s="9"/>
      <c r="E4" s="9"/>
      <c r="F4" s="9"/>
      <c r="G4" s="9"/>
      <c r="H4" s="9"/>
      <c r="I4" s="9"/>
      <c r="J4" s="9"/>
      <c r="K4" s="9"/>
      <c r="L4" s="9"/>
      <c r="T4" s="49" t="s">
        <v>4</v>
      </c>
    </row>
    <row r="5" s="2" customFormat="1" ht="15.75" customHeight="1" spans="1:20">
      <c r="A5" s="10" t="s">
        <v>54</v>
      </c>
      <c r="B5" s="34" t="s">
        <v>55</v>
      </c>
      <c r="C5" s="11" t="s">
        <v>148</v>
      </c>
      <c r="D5" s="12" t="s">
        <v>7</v>
      </c>
      <c r="E5" s="12" t="s">
        <v>149</v>
      </c>
      <c r="F5" s="10" t="s">
        <v>56</v>
      </c>
      <c r="G5" s="10" t="s">
        <v>57</v>
      </c>
      <c r="H5" s="11" t="s">
        <v>58</v>
      </c>
      <c r="I5" s="13" t="s">
        <v>59</v>
      </c>
      <c r="J5" s="14" t="s">
        <v>60</v>
      </c>
      <c r="K5" s="29" t="s">
        <v>61</v>
      </c>
      <c r="L5" s="30" t="s">
        <v>62</v>
      </c>
      <c r="M5" s="30" t="s">
        <v>63</v>
      </c>
      <c r="N5" s="31" t="s">
        <v>64</v>
      </c>
      <c r="O5" s="32"/>
      <c r="P5" s="32"/>
      <c r="Q5" s="33"/>
      <c r="R5" s="34" t="s">
        <v>65</v>
      </c>
      <c r="S5" s="10" t="s">
        <v>66</v>
      </c>
      <c r="T5" s="29" t="s">
        <v>67</v>
      </c>
    </row>
    <row r="6" s="2" customFormat="1" ht="18.75" customHeight="1" spans="1:20">
      <c r="A6" s="15"/>
      <c r="B6" s="15"/>
      <c r="C6" s="11"/>
      <c r="D6" s="11"/>
      <c r="E6" s="11"/>
      <c r="F6" s="15"/>
      <c r="G6" s="15"/>
      <c r="H6" s="11"/>
      <c r="I6" s="16"/>
      <c r="J6" s="17"/>
      <c r="K6" s="11"/>
      <c r="L6" s="35"/>
      <c r="M6" s="35"/>
      <c r="N6" s="11" t="s">
        <v>68</v>
      </c>
      <c r="O6" s="36" t="s">
        <v>69</v>
      </c>
      <c r="P6" s="12" t="s">
        <v>70</v>
      </c>
      <c r="Q6" s="11" t="s">
        <v>71</v>
      </c>
      <c r="R6" s="15"/>
      <c r="S6" s="15"/>
      <c r="T6" s="11"/>
    </row>
    <row r="7" ht="15.75" customHeight="1" spans="1:20">
      <c r="A7" s="18">
        <v>1</v>
      </c>
      <c r="B7" s="19" t="s">
        <v>41</v>
      </c>
      <c r="C7" s="57" t="s">
        <v>447</v>
      </c>
      <c r="D7" s="58" t="s">
        <v>448</v>
      </c>
      <c r="E7" s="58" t="s">
        <v>329</v>
      </c>
      <c r="F7" s="18" t="s">
        <v>449</v>
      </c>
      <c r="G7" s="21" t="s">
        <v>20</v>
      </c>
      <c r="H7" s="59" t="s">
        <v>19</v>
      </c>
      <c r="I7" s="59" t="s">
        <v>74</v>
      </c>
      <c r="J7" s="23" t="s">
        <v>450</v>
      </c>
      <c r="K7" s="45" t="s">
        <v>181</v>
      </c>
      <c r="L7" s="68" t="s">
        <v>77</v>
      </c>
      <c r="M7" s="69">
        <v>54.41</v>
      </c>
      <c r="N7" s="70" t="str">
        <f>C7</f>
        <v>湘（2022）株洲市不动产权第0041566号</v>
      </c>
      <c r="O7" s="71" t="s">
        <v>404</v>
      </c>
      <c r="P7" s="72" t="s">
        <v>451</v>
      </c>
      <c r="Q7" s="72">
        <v>56062.34</v>
      </c>
      <c r="R7" s="47">
        <f>ROUND(M7*S7*12,0)</f>
        <v>27423</v>
      </c>
      <c r="S7" s="47">
        <v>42</v>
      </c>
      <c r="T7" s="21"/>
    </row>
    <row r="8" ht="15.75" customHeight="1" spans="1:20">
      <c r="A8" s="18">
        <v>2</v>
      </c>
      <c r="B8" s="60"/>
      <c r="C8" s="57" t="s">
        <v>452</v>
      </c>
      <c r="D8" s="58"/>
      <c r="E8" s="58" t="s">
        <v>243</v>
      </c>
      <c r="F8" s="18" t="s">
        <v>420</v>
      </c>
      <c r="G8" s="21" t="s">
        <v>20</v>
      </c>
      <c r="H8" s="59" t="s">
        <v>19</v>
      </c>
      <c r="I8" s="59" t="s">
        <v>74</v>
      </c>
      <c r="J8" s="23" t="s">
        <v>450</v>
      </c>
      <c r="K8" s="45" t="s">
        <v>181</v>
      </c>
      <c r="L8" s="68" t="s">
        <v>77</v>
      </c>
      <c r="M8" s="69">
        <v>75.26</v>
      </c>
      <c r="N8" s="70" t="str">
        <f>C8</f>
        <v>湘（2022）株洲市不动产权第0041591号</v>
      </c>
      <c r="O8" s="71"/>
      <c r="P8" s="70" t="s">
        <v>432</v>
      </c>
      <c r="Q8" s="70">
        <v>112125.66</v>
      </c>
      <c r="R8" s="47">
        <f>ROUND(M8*S8*12,0)</f>
        <v>37931</v>
      </c>
      <c r="S8" s="47">
        <v>42</v>
      </c>
      <c r="T8" s="25"/>
    </row>
    <row r="9" ht="15.75" customHeight="1" spans="1:20">
      <c r="A9" s="18">
        <v>3</v>
      </c>
      <c r="B9" s="61"/>
      <c r="C9" s="57" t="s">
        <v>453</v>
      </c>
      <c r="D9" s="58"/>
      <c r="E9" s="58" t="s">
        <v>243</v>
      </c>
      <c r="F9" s="18" t="s">
        <v>406</v>
      </c>
      <c r="G9" s="21" t="s">
        <v>20</v>
      </c>
      <c r="H9" s="59" t="s">
        <v>19</v>
      </c>
      <c r="I9" s="59" t="s">
        <v>74</v>
      </c>
      <c r="J9" s="23" t="s">
        <v>450</v>
      </c>
      <c r="K9" s="45" t="s">
        <v>181</v>
      </c>
      <c r="L9" s="68" t="s">
        <v>77</v>
      </c>
      <c r="M9" s="69">
        <v>53.94</v>
      </c>
      <c r="N9" s="70" t="str">
        <f>C9</f>
        <v>湘（2022）株洲市不动产权第0041592号</v>
      </c>
      <c r="O9" s="71"/>
      <c r="P9" s="70"/>
      <c r="Q9" s="70"/>
      <c r="R9" s="47">
        <f>ROUND(M9*S9*12,0)</f>
        <v>27186</v>
      </c>
      <c r="S9" s="47">
        <v>42</v>
      </c>
      <c r="T9" s="25"/>
    </row>
    <row r="10" ht="15.75" customHeight="1" spans="1:20">
      <c r="A10" s="18">
        <v>4</v>
      </c>
      <c r="B10" s="61"/>
      <c r="C10" s="57" t="s">
        <v>454</v>
      </c>
      <c r="D10" s="58"/>
      <c r="E10" s="58" t="s">
        <v>243</v>
      </c>
      <c r="F10" s="18" t="s">
        <v>407</v>
      </c>
      <c r="G10" s="21" t="s">
        <v>20</v>
      </c>
      <c r="H10" s="59" t="s">
        <v>19</v>
      </c>
      <c r="I10" s="59" t="s">
        <v>74</v>
      </c>
      <c r="J10" s="23" t="s">
        <v>450</v>
      </c>
      <c r="K10" s="45" t="s">
        <v>181</v>
      </c>
      <c r="L10" s="68" t="s">
        <v>77</v>
      </c>
      <c r="M10" s="69">
        <v>57.7</v>
      </c>
      <c r="N10" s="70" t="str">
        <f>C10</f>
        <v>湘（2022）株洲市不动产权第0041593号</v>
      </c>
      <c r="O10" s="71"/>
      <c r="P10" s="70"/>
      <c r="Q10" s="70"/>
      <c r="R10" s="47">
        <f>ROUND(M10*S10*12,0)</f>
        <v>29081</v>
      </c>
      <c r="S10" s="47">
        <v>42</v>
      </c>
      <c r="T10" s="25"/>
    </row>
    <row r="11" ht="15.75" customHeight="1" spans="1:20">
      <c r="A11" s="18">
        <v>5</v>
      </c>
      <c r="B11" s="61"/>
      <c r="C11" s="57" t="s">
        <v>455</v>
      </c>
      <c r="D11" s="58"/>
      <c r="E11" s="58" t="s">
        <v>243</v>
      </c>
      <c r="F11" s="18" t="s">
        <v>409</v>
      </c>
      <c r="G11" s="21" t="s">
        <v>20</v>
      </c>
      <c r="H11" s="59" t="s">
        <v>19</v>
      </c>
      <c r="I11" s="59" t="s">
        <v>74</v>
      </c>
      <c r="J11" s="23" t="s">
        <v>450</v>
      </c>
      <c r="K11" s="45" t="s">
        <v>181</v>
      </c>
      <c r="L11" s="68" t="s">
        <v>77</v>
      </c>
      <c r="M11" s="69">
        <v>62.78</v>
      </c>
      <c r="N11" s="70" t="str">
        <f>C11</f>
        <v>湘（2022）株洲市不动产权第0041594号</v>
      </c>
      <c r="O11" s="71"/>
      <c r="P11" s="70"/>
      <c r="Q11" s="70"/>
      <c r="R11" s="47">
        <f>ROUND(M11*S11*12,0)</f>
        <v>31641</v>
      </c>
      <c r="S11" s="47">
        <v>42</v>
      </c>
      <c r="T11" s="25"/>
    </row>
    <row r="12" ht="15.75" customHeight="1" spans="1:20">
      <c r="A12" s="18">
        <v>6</v>
      </c>
      <c r="B12" s="60"/>
      <c r="C12" s="57" t="s">
        <v>456</v>
      </c>
      <c r="D12" s="62"/>
      <c r="E12" s="58" t="s">
        <v>153</v>
      </c>
      <c r="F12" s="18" t="s">
        <v>406</v>
      </c>
      <c r="G12" s="21" t="s">
        <v>20</v>
      </c>
      <c r="H12" s="59" t="s">
        <v>19</v>
      </c>
      <c r="I12" s="59" t="s">
        <v>74</v>
      </c>
      <c r="J12" s="23" t="s">
        <v>450</v>
      </c>
      <c r="K12" s="45" t="s">
        <v>181</v>
      </c>
      <c r="L12" s="68" t="s">
        <v>77</v>
      </c>
      <c r="M12" s="69">
        <v>66.89</v>
      </c>
      <c r="N12" s="70" t="str">
        <f t="shared" ref="N12:N23" si="0">C12</f>
        <v>湘（2022）株洲市不动产权第0041588号</v>
      </c>
      <c r="O12" s="71"/>
      <c r="P12" s="70"/>
      <c r="Q12" s="70"/>
      <c r="R12" s="47">
        <f t="shared" ref="R12:R29" si="1">ROUND(M12*S12*12,0)</f>
        <v>32910</v>
      </c>
      <c r="S12" s="47">
        <v>41</v>
      </c>
      <c r="T12" s="25"/>
    </row>
    <row r="13" ht="15.75" customHeight="1" spans="1:20">
      <c r="A13" s="18">
        <v>7</v>
      </c>
      <c r="B13" s="63"/>
      <c r="C13" s="57" t="s">
        <v>457</v>
      </c>
      <c r="D13" s="64"/>
      <c r="E13" s="58" t="s">
        <v>153</v>
      </c>
      <c r="F13" s="18" t="s">
        <v>414</v>
      </c>
      <c r="G13" s="21" t="s">
        <v>20</v>
      </c>
      <c r="H13" s="59" t="s">
        <v>19</v>
      </c>
      <c r="I13" s="59" t="s">
        <v>74</v>
      </c>
      <c r="J13" s="23" t="s">
        <v>450</v>
      </c>
      <c r="K13" s="45" t="s">
        <v>181</v>
      </c>
      <c r="L13" s="68" t="s">
        <v>77</v>
      </c>
      <c r="M13" s="69">
        <v>41.97</v>
      </c>
      <c r="N13" s="70" t="str">
        <f t="shared" si="0"/>
        <v>湘（2022）株洲市不动产权第0041589号</v>
      </c>
      <c r="O13" s="71"/>
      <c r="P13" s="70"/>
      <c r="Q13" s="70"/>
      <c r="R13" s="47">
        <f t="shared" si="1"/>
        <v>20649</v>
      </c>
      <c r="S13" s="47">
        <v>41</v>
      </c>
      <c r="T13" s="25"/>
    </row>
    <row r="14" ht="15.75" customHeight="1" spans="1:20">
      <c r="A14" s="18">
        <v>8</v>
      </c>
      <c r="B14" s="60"/>
      <c r="C14" s="57" t="s">
        <v>458</v>
      </c>
      <c r="D14" s="58"/>
      <c r="E14" s="58" t="s">
        <v>371</v>
      </c>
      <c r="F14" s="18">
        <v>105</v>
      </c>
      <c r="G14" s="21" t="s">
        <v>20</v>
      </c>
      <c r="H14" s="59" t="s">
        <v>19</v>
      </c>
      <c r="I14" s="59" t="s">
        <v>74</v>
      </c>
      <c r="J14" s="23" t="s">
        <v>450</v>
      </c>
      <c r="K14" s="45" t="s">
        <v>181</v>
      </c>
      <c r="L14" s="68" t="s">
        <v>77</v>
      </c>
      <c r="M14" s="69">
        <v>52.3</v>
      </c>
      <c r="N14" s="70" t="str">
        <f t="shared" si="0"/>
        <v>湘（2022）株洲市不动产权第0041579号</v>
      </c>
      <c r="O14" s="71"/>
      <c r="P14" s="70"/>
      <c r="Q14" s="70"/>
      <c r="R14" s="47">
        <f t="shared" si="1"/>
        <v>22594</v>
      </c>
      <c r="S14" s="47">
        <v>36</v>
      </c>
      <c r="T14" s="25"/>
    </row>
    <row r="15" ht="15.75" customHeight="1" spans="1:20">
      <c r="A15" s="18">
        <v>9</v>
      </c>
      <c r="B15" s="61"/>
      <c r="C15" s="57" t="s">
        <v>459</v>
      </c>
      <c r="D15" s="58"/>
      <c r="E15" s="58" t="s">
        <v>371</v>
      </c>
      <c r="F15" s="18">
        <v>106</v>
      </c>
      <c r="G15" s="21" t="s">
        <v>20</v>
      </c>
      <c r="H15" s="59" t="s">
        <v>19</v>
      </c>
      <c r="I15" s="59" t="s">
        <v>74</v>
      </c>
      <c r="J15" s="23" t="s">
        <v>450</v>
      </c>
      <c r="K15" s="45" t="s">
        <v>181</v>
      </c>
      <c r="L15" s="68" t="s">
        <v>77</v>
      </c>
      <c r="M15" s="69">
        <v>52.3</v>
      </c>
      <c r="N15" s="70" t="str">
        <f t="shared" si="0"/>
        <v>湘（2022）株洲市不动产权第0041580号</v>
      </c>
      <c r="O15" s="71"/>
      <c r="P15" s="70"/>
      <c r="Q15" s="70"/>
      <c r="R15" s="47">
        <f t="shared" si="1"/>
        <v>22594</v>
      </c>
      <c r="S15" s="47">
        <v>36</v>
      </c>
      <c r="T15" s="25"/>
    </row>
    <row r="16" ht="15.75" customHeight="1" spans="1:20">
      <c r="A16" s="18">
        <v>10</v>
      </c>
      <c r="B16" s="61"/>
      <c r="C16" s="57" t="s">
        <v>460</v>
      </c>
      <c r="D16" s="58"/>
      <c r="E16" s="58" t="s">
        <v>371</v>
      </c>
      <c r="F16" s="18">
        <v>107</v>
      </c>
      <c r="G16" s="21" t="s">
        <v>20</v>
      </c>
      <c r="H16" s="59" t="s">
        <v>19</v>
      </c>
      <c r="I16" s="59" t="s">
        <v>74</v>
      </c>
      <c r="J16" s="23" t="s">
        <v>450</v>
      </c>
      <c r="K16" s="45" t="s">
        <v>181</v>
      </c>
      <c r="L16" s="68" t="s">
        <v>77</v>
      </c>
      <c r="M16" s="69">
        <v>52.3</v>
      </c>
      <c r="N16" s="70" t="str">
        <f t="shared" si="0"/>
        <v>湘（2022）株洲市不动产权第0041581号</v>
      </c>
      <c r="O16" s="71"/>
      <c r="P16" s="70"/>
      <c r="Q16" s="70"/>
      <c r="R16" s="47">
        <f t="shared" si="1"/>
        <v>22594</v>
      </c>
      <c r="S16" s="47">
        <v>36</v>
      </c>
      <c r="T16" s="25"/>
    </row>
    <row r="17" ht="15.75" customHeight="1" spans="1:20">
      <c r="A17" s="18">
        <v>11</v>
      </c>
      <c r="B17" s="61"/>
      <c r="C17" s="57" t="s">
        <v>461</v>
      </c>
      <c r="D17" s="58"/>
      <c r="E17" s="58" t="s">
        <v>371</v>
      </c>
      <c r="F17" s="18">
        <v>108</v>
      </c>
      <c r="G17" s="21" t="s">
        <v>20</v>
      </c>
      <c r="H17" s="59" t="s">
        <v>19</v>
      </c>
      <c r="I17" s="59" t="s">
        <v>74</v>
      </c>
      <c r="J17" s="23" t="s">
        <v>450</v>
      </c>
      <c r="K17" s="45" t="s">
        <v>181</v>
      </c>
      <c r="L17" s="68" t="s">
        <v>77</v>
      </c>
      <c r="M17" s="69">
        <v>52.3</v>
      </c>
      <c r="N17" s="70" t="str">
        <f t="shared" si="0"/>
        <v>湘（2022）株洲市不动产权第0041582号</v>
      </c>
      <c r="O17" s="71"/>
      <c r="P17" s="70"/>
      <c r="Q17" s="70"/>
      <c r="R17" s="47">
        <f t="shared" si="1"/>
        <v>22594</v>
      </c>
      <c r="S17" s="47">
        <v>36</v>
      </c>
      <c r="T17" s="25"/>
    </row>
    <row r="18" ht="15.75" customHeight="1" spans="1:20">
      <c r="A18" s="18">
        <v>12</v>
      </c>
      <c r="B18" s="61"/>
      <c r="C18" s="57" t="s">
        <v>462</v>
      </c>
      <c r="D18" s="58"/>
      <c r="E18" s="58" t="s">
        <v>371</v>
      </c>
      <c r="F18" s="18">
        <v>109</v>
      </c>
      <c r="G18" s="21" t="s">
        <v>20</v>
      </c>
      <c r="H18" s="59" t="s">
        <v>19</v>
      </c>
      <c r="I18" s="59" t="s">
        <v>74</v>
      </c>
      <c r="J18" s="23" t="s">
        <v>450</v>
      </c>
      <c r="K18" s="45" t="s">
        <v>181</v>
      </c>
      <c r="L18" s="68" t="s">
        <v>77</v>
      </c>
      <c r="M18" s="69">
        <v>42.33</v>
      </c>
      <c r="N18" s="70" t="str">
        <f t="shared" si="0"/>
        <v>湘（2022）株洲市不动产权第0041583号</v>
      </c>
      <c r="O18" s="71"/>
      <c r="P18" s="70"/>
      <c r="Q18" s="70"/>
      <c r="R18" s="47">
        <f t="shared" si="1"/>
        <v>18287</v>
      </c>
      <c r="S18" s="47">
        <v>36</v>
      </c>
      <c r="T18" s="25"/>
    </row>
    <row r="19" ht="15.75" customHeight="1" spans="1:20">
      <c r="A19" s="18">
        <v>13</v>
      </c>
      <c r="B19" s="63"/>
      <c r="C19" s="57" t="s">
        <v>463</v>
      </c>
      <c r="D19" s="58"/>
      <c r="E19" s="58" t="s">
        <v>371</v>
      </c>
      <c r="F19" s="18">
        <v>110</v>
      </c>
      <c r="G19" s="21" t="s">
        <v>20</v>
      </c>
      <c r="H19" s="59" t="s">
        <v>19</v>
      </c>
      <c r="I19" s="59" t="s">
        <v>74</v>
      </c>
      <c r="J19" s="23" t="s">
        <v>450</v>
      </c>
      <c r="K19" s="45" t="s">
        <v>181</v>
      </c>
      <c r="L19" s="68" t="s">
        <v>77</v>
      </c>
      <c r="M19" s="69">
        <v>115.38</v>
      </c>
      <c r="N19" s="70" t="str">
        <f t="shared" si="0"/>
        <v>湘（2022）株洲市不动产权第0041584号</v>
      </c>
      <c r="O19" s="71"/>
      <c r="P19" s="70"/>
      <c r="Q19" s="70"/>
      <c r="R19" s="47">
        <f t="shared" si="1"/>
        <v>49844</v>
      </c>
      <c r="S19" s="47">
        <v>36</v>
      </c>
      <c r="T19" s="25"/>
    </row>
    <row r="20" ht="15.75" customHeight="1" spans="1:20">
      <c r="A20" s="18">
        <v>14</v>
      </c>
      <c r="B20" s="60"/>
      <c r="C20" s="65" t="s">
        <v>464</v>
      </c>
      <c r="D20" s="58"/>
      <c r="E20" s="58" t="s">
        <v>465</v>
      </c>
      <c r="F20" s="18">
        <v>101</v>
      </c>
      <c r="G20" s="21" t="s">
        <v>20</v>
      </c>
      <c r="H20" s="59" t="s">
        <v>19</v>
      </c>
      <c r="I20" s="59" t="s">
        <v>74</v>
      </c>
      <c r="J20" s="23" t="s">
        <v>161</v>
      </c>
      <c r="K20" s="45" t="s">
        <v>181</v>
      </c>
      <c r="L20" s="68" t="s">
        <v>77</v>
      </c>
      <c r="M20" s="69">
        <v>582.81</v>
      </c>
      <c r="N20" s="70" t="str">
        <f t="shared" si="0"/>
        <v>湘（2019）株洲市不动产权第0056655号</v>
      </c>
      <c r="O20" s="71"/>
      <c r="P20" s="70" t="s">
        <v>432</v>
      </c>
      <c r="Q20" s="70">
        <v>56062.34</v>
      </c>
      <c r="R20" s="47">
        <f t="shared" si="1"/>
        <v>349686</v>
      </c>
      <c r="S20" s="47">
        <v>50</v>
      </c>
      <c r="T20" s="59"/>
    </row>
    <row r="21" ht="15.75" customHeight="1" spans="1:20">
      <c r="A21" s="18">
        <v>15</v>
      </c>
      <c r="B21" s="61"/>
      <c r="C21" s="65"/>
      <c r="D21" s="58"/>
      <c r="E21" s="58" t="s">
        <v>465</v>
      </c>
      <c r="F21" s="18" t="s">
        <v>230</v>
      </c>
      <c r="G21" s="21" t="s">
        <v>20</v>
      </c>
      <c r="H21" s="59" t="s">
        <v>19</v>
      </c>
      <c r="I21" s="59" t="s">
        <v>74</v>
      </c>
      <c r="J21" s="23" t="s">
        <v>162</v>
      </c>
      <c r="K21" s="45" t="s">
        <v>181</v>
      </c>
      <c r="L21" s="68" t="s">
        <v>77</v>
      </c>
      <c r="M21" s="69">
        <v>524.34</v>
      </c>
      <c r="N21" s="70" t="str">
        <f>C20</f>
        <v>湘（2019）株洲市不动产权第0056655号</v>
      </c>
      <c r="O21" s="71"/>
      <c r="P21" s="70"/>
      <c r="Q21" s="70"/>
      <c r="R21" s="47">
        <f t="shared" si="1"/>
        <v>176178</v>
      </c>
      <c r="S21" s="47">
        <v>28</v>
      </c>
      <c r="T21" s="59"/>
    </row>
    <row r="22" ht="15.75" customHeight="1" spans="1:20">
      <c r="A22" s="18">
        <v>16</v>
      </c>
      <c r="B22" s="63"/>
      <c r="C22" s="65"/>
      <c r="D22" s="58"/>
      <c r="E22" s="58" t="s">
        <v>465</v>
      </c>
      <c r="F22" s="18" t="s">
        <v>466</v>
      </c>
      <c r="G22" s="21" t="s">
        <v>20</v>
      </c>
      <c r="H22" s="59" t="s">
        <v>19</v>
      </c>
      <c r="I22" s="59" t="s">
        <v>74</v>
      </c>
      <c r="J22" s="23" t="s">
        <v>163</v>
      </c>
      <c r="K22" s="45" t="s">
        <v>181</v>
      </c>
      <c r="L22" s="68" t="s">
        <v>77</v>
      </c>
      <c r="M22" s="69">
        <v>283.38</v>
      </c>
      <c r="N22" s="70"/>
      <c r="O22" s="71"/>
      <c r="P22" s="70"/>
      <c r="Q22" s="70"/>
      <c r="R22" s="47">
        <f t="shared" si="1"/>
        <v>95216</v>
      </c>
      <c r="S22" s="47">
        <v>28</v>
      </c>
      <c r="T22" s="59"/>
    </row>
    <row r="23" ht="15.75" customHeight="1" spans="1:20">
      <c r="A23" s="18">
        <v>17</v>
      </c>
      <c r="B23" s="60"/>
      <c r="C23" s="65" t="s">
        <v>467</v>
      </c>
      <c r="D23" s="58"/>
      <c r="E23" s="58" t="s">
        <v>468</v>
      </c>
      <c r="F23" s="18" t="s">
        <v>420</v>
      </c>
      <c r="G23" s="21" t="s">
        <v>20</v>
      </c>
      <c r="H23" s="59" t="s">
        <v>19</v>
      </c>
      <c r="I23" s="59" t="s">
        <v>74</v>
      </c>
      <c r="J23" s="23" t="s">
        <v>469</v>
      </c>
      <c r="K23" s="45" t="s">
        <v>181</v>
      </c>
      <c r="L23" s="68" t="s">
        <v>77</v>
      </c>
      <c r="M23" s="69">
        <v>334.68</v>
      </c>
      <c r="N23" s="70" t="str">
        <f t="shared" si="0"/>
        <v>湘（2019）株洲市不动产权第0056656号</v>
      </c>
      <c r="O23" s="71"/>
      <c r="P23" s="70"/>
      <c r="Q23" s="70"/>
      <c r="R23" s="47">
        <f t="shared" si="1"/>
        <v>156630</v>
      </c>
      <c r="S23" s="47">
        <v>39</v>
      </c>
      <c r="T23" s="59"/>
    </row>
    <row r="24" ht="15.75" customHeight="1" spans="1:20">
      <c r="A24" s="18">
        <v>18</v>
      </c>
      <c r="B24" s="63"/>
      <c r="C24" s="65"/>
      <c r="D24" s="58"/>
      <c r="E24" s="58" t="s">
        <v>468</v>
      </c>
      <c r="F24" s="18" t="s">
        <v>230</v>
      </c>
      <c r="G24" s="21" t="s">
        <v>20</v>
      </c>
      <c r="H24" s="59" t="s">
        <v>19</v>
      </c>
      <c r="I24" s="59" t="s">
        <v>74</v>
      </c>
      <c r="J24" s="23" t="s">
        <v>470</v>
      </c>
      <c r="K24" s="45" t="s">
        <v>181</v>
      </c>
      <c r="L24" s="68" t="s">
        <v>77</v>
      </c>
      <c r="M24" s="69">
        <v>334.68</v>
      </c>
      <c r="N24" s="70"/>
      <c r="O24" s="71"/>
      <c r="P24" s="70"/>
      <c r="Q24" s="70"/>
      <c r="R24" s="47">
        <f t="shared" si="1"/>
        <v>92372</v>
      </c>
      <c r="S24" s="47">
        <v>23</v>
      </c>
      <c r="T24" s="59"/>
    </row>
    <row r="25" ht="15.75" customHeight="1" spans="1:20">
      <c r="A25" s="18">
        <v>19</v>
      </c>
      <c r="B25" s="60"/>
      <c r="C25" s="65" t="s">
        <v>471</v>
      </c>
      <c r="D25" s="58"/>
      <c r="E25" s="58" t="s">
        <v>472</v>
      </c>
      <c r="F25" s="18" t="s">
        <v>420</v>
      </c>
      <c r="G25" s="21" t="s">
        <v>20</v>
      </c>
      <c r="H25" s="59" t="s">
        <v>19</v>
      </c>
      <c r="I25" s="59" t="s">
        <v>74</v>
      </c>
      <c r="J25" s="23" t="s">
        <v>469</v>
      </c>
      <c r="K25" s="45" t="s">
        <v>181</v>
      </c>
      <c r="L25" s="68" t="s">
        <v>77</v>
      </c>
      <c r="M25" s="69">
        <v>445.68</v>
      </c>
      <c r="N25" s="70" t="str">
        <f>C25</f>
        <v>湘（2019）株洲市不动产权第0056658号</v>
      </c>
      <c r="O25" s="71"/>
      <c r="P25" s="70"/>
      <c r="Q25" s="70"/>
      <c r="R25" s="47">
        <f t="shared" si="1"/>
        <v>224623</v>
      </c>
      <c r="S25" s="47">
        <v>42</v>
      </c>
      <c r="T25" s="59"/>
    </row>
    <row r="26" ht="15.75" customHeight="1" spans="1:20">
      <c r="A26" s="18">
        <v>20</v>
      </c>
      <c r="B26" s="63"/>
      <c r="C26" s="65"/>
      <c r="D26" s="58"/>
      <c r="E26" s="58" t="s">
        <v>472</v>
      </c>
      <c r="F26" s="18" t="s">
        <v>230</v>
      </c>
      <c r="G26" s="21" t="s">
        <v>20</v>
      </c>
      <c r="H26" s="59" t="s">
        <v>19</v>
      </c>
      <c r="I26" s="59" t="s">
        <v>74</v>
      </c>
      <c r="J26" s="23" t="s">
        <v>470</v>
      </c>
      <c r="K26" s="45" t="s">
        <v>181</v>
      </c>
      <c r="L26" s="68" t="s">
        <v>77</v>
      </c>
      <c r="M26" s="69">
        <v>445.68</v>
      </c>
      <c r="N26" s="70"/>
      <c r="O26" s="71"/>
      <c r="P26" s="70"/>
      <c r="Q26" s="70"/>
      <c r="R26" s="47">
        <f t="shared" si="1"/>
        <v>133704</v>
      </c>
      <c r="S26" s="47">
        <v>25</v>
      </c>
      <c r="T26" s="59"/>
    </row>
    <row r="27" ht="15.75" customHeight="1" spans="1:20">
      <c r="A27" s="18">
        <v>21</v>
      </c>
      <c r="B27" s="60"/>
      <c r="C27" s="65" t="s">
        <v>473</v>
      </c>
      <c r="D27" s="58"/>
      <c r="E27" s="58" t="s">
        <v>474</v>
      </c>
      <c r="F27" s="18" t="s">
        <v>420</v>
      </c>
      <c r="G27" s="21" t="s">
        <v>20</v>
      </c>
      <c r="H27" s="59" t="s">
        <v>19</v>
      </c>
      <c r="I27" s="59" t="s">
        <v>74</v>
      </c>
      <c r="J27" s="23" t="s">
        <v>469</v>
      </c>
      <c r="K27" s="45" t="s">
        <v>181</v>
      </c>
      <c r="L27" s="68" t="s">
        <v>77</v>
      </c>
      <c r="M27" s="69">
        <v>437.26</v>
      </c>
      <c r="N27" s="70" t="str">
        <f>C27</f>
        <v>湘（2019）株洲市不动产权第0056659号</v>
      </c>
      <c r="O27" s="71"/>
      <c r="P27" s="70"/>
      <c r="Q27" s="70"/>
      <c r="R27" s="47">
        <f t="shared" si="1"/>
        <v>236120</v>
      </c>
      <c r="S27" s="47">
        <v>45</v>
      </c>
      <c r="T27" s="59"/>
    </row>
    <row r="28" ht="15.75" customHeight="1" spans="1:20">
      <c r="A28" s="18">
        <v>22</v>
      </c>
      <c r="B28" s="63"/>
      <c r="C28" s="65"/>
      <c r="D28" s="58"/>
      <c r="E28" s="58" t="s">
        <v>474</v>
      </c>
      <c r="F28" s="18" t="s">
        <v>230</v>
      </c>
      <c r="G28" s="21" t="s">
        <v>20</v>
      </c>
      <c r="H28" s="59" t="s">
        <v>19</v>
      </c>
      <c r="I28" s="59" t="s">
        <v>74</v>
      </c>
      <c r="J28" s="23" t="s">
        <v>470</v>
      </c>
      <c r="K28" s="45" t="s">
        <v>181</v>
      </c>
      <c r="L28" s="68" t="s">
        <v>77</v>
      </c>
      <c r="M28" s="69">
        <v>437.26</v>
      </c>
      <c r="N28" s="70"/>
      <c r="O28" s="71"/>
      <c r="P28" s="70"/>
      <c r="Q28" s="70"/>
      <c r="R28" s="47">
        <f t="shared" si="1"/>
        <v>141672</v>
      </c>
      <c r="S28" s="47">
        <v>27</v>
      </c>
      <c r="T28" s="59"/>
    </row>
    <row r="29" ht="26.25" customHeight="1" spans="1:20">
      <c r="A29" s="18">
        <v>23</v>
      </c>
      <c r="B29" s="66"/>
      <c r="C29" s="57" t="s">
        <v>475</v>
      </c>
      <c r="D29" s="57" t="s">
        <v>476</v>
      </c>
      <c r="E29" s="58" t="s">
        <v>477</v>
      </c>
      <c r="F29" s="18">
        <v>105</v>
      </c>
      <c r="G29" s="21" t="s">
        <v>20</v>
      </c>
      <c r="H29" s="59" t="s">
        <v>19</v>
      </c>
      <c r="I29" s="59" t="s">
        <v>74</v>
      </c>
      <c r="J29" s="23" t="s">
        <v>478</v>
      </c>
      <c r="K29" s="45" t="s">
        <v>331</v>
      </c>
      <c r="L29" s="68" t="s">
        <v>77</v>
      </c>
      <c r="M29" s="69">
        <v>56.59</v>
      </c>
      <c r="N29" s="70" t="str">
        <f>C29</f>
        <v>湘（2022）株洲市不动产权第0041567号</v>
      </c>
      <c r="O29" s="71" t="s">
        <v>404</v>
      </c>
      <c r="P29" s="70" t="s">
        <v>432</v>
      </c>
      <c r="Q29" s="70">
        <v>54034.75</v>
      </c>
      <c r="R29" s="47">
        <f t="shared" si="1"/>
        <v>36670</v>
      </c>
      <c r="S29" s="47">
        <v>54</v>
      </c>
      <c r="T29" s="73" t="s">
        <v>479</v>
      </c>
    </row>
    <row r="30" ht="15.75" customHeight="1" spans="1:20">
      <c r="A30" s="18"/>
      <c r="B30" s="18"/>
      <c r="C30" s="25"/>
      <c r="D30" s="25"/>
      <c r="E30" s="25"/>
      <c r="F30" s="25"/>
      <c r="G30" s="25"/>
      <c r="H30" s="18"/>
      <c r="I30" s="18"/>
      <c r="J30" s="18"/>
      <c r="K30" s="45"/>
      <c r="L30" s="45"/>
      <c r="M30" s="46"/>
      <c r="N30" s="46"/>
      <c r="O30" s="46"/>
      <c r="P30" s="46"/>
      <c r="Q30" s="46"/>
      <c r="R30" s="47"/>
      <c r="S30" s="47"/>
      <c r="T30" s="25"/>
    </row>
    <row r="31" ht="15.75" customHeight="1" spans="1:20">
      <c r="A31" s="26" t="s">
        <v>142</v>
      </c>
      <c r="B31" s="67"/>
      <c r="C31" s="27"/>
      <c r="D31" s="27"/>
      <c r="E31" s="27"/>
      <c r="F31" s="28"/>
      <c r="G31" s="28"/>
      <c r="H31" s="18"/>
      <c r="I31" s="18"/>
      <c r="J31" s="18"/>
      <c r="K31" s="45"/>
      <c r="L31" s="45"/>
      <c r="M31" s="47">
        <f>SUM(M7:M30)</f>
        <v>4662.22</v>
      </c>
      <c r="N31" s="47"/>
      <c r="O31" s="47"/>
      <c r="P31" s="47"/>
      <c r="Q31" s="47"/>
      <c r="R31" s="47">
        <f>SUM(R7:R30)</f>
        <v>2008199</v>
      </c>
      <c r="S31" s="47"/>
      <c r="T31" s="25"/>
    </row>
    <row r="32" s="3" customFormat="1" spans="1:18">
      <c r="A32" s="3" t="s">
        <v>143</v>
      </c>
      <c r="R32" s="3" t="s">
        <v>399</v>
      </c>
    </row>
    <row r="33" spans="1:2">
      <c r="A33" s="3" t="s">
        <v>145</v>
      </c>
      <c r="B33" s="3"/>
    </row>
  </sheetData>
  <autoFilter ref="A6:U29">
    <extLst/>
  </autoFilter>
  <mergeCells count="35">
    <mergeCell ref="A1:T1"/>
    <mergeCell ref="A3:T3"/>
    <mergeCell ref="N5:Q5"/>
    <mergeCell ref="A31:F31"/>
    <mergeCell ref="A5:A6"/>
    <mergeCell ref="B5:B6"/>
    <mergeCell ref="B7:B29"/>
    <mergeCell ref="C5:C6"/>
    <mergeCell ref="C20:C22"/>
    <mergeCell ref="C23:C24"/>
    <mergeCell ref="C25:C26"/>
    <mergeCell ref="C27:C28"/>
    <mergeCell ref="D5:D6"/>
    <mergeCell ref="D7:D28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21:N22"/>
    <mergeCell ref="N23:N24"/>
    <mergeCell ref="N25:N26"/>
    <mergeCell ref="N27:N28"/>
    <mergeCell ref="O7:O28"/>
    <mergeCell ref="P8:P19"/>
    <mergeCell ref="P20:P28"/>
    <mergeCell ref="Q8:Q19"/>
    <mergeCell ref="Q20:Q28"/>
    <mergeCell ref="R5:R6"/>
    <mergeCell ref="S5:S6"/>
    <mergeCell ref="T5:T6"/>
  </mergeCells>
  <dataValidations count="1">
    <dataValidation type="list" allowBlank="1" showInputMessage="1" showErrorMessage="1" sqref="I7:I11 I12:I29">
      <formula1>"毛坯,简装,精装"</formula1>
    </dataValidation>
  </dataValidations>
  <hyperlinks>
    <hyperlink ref="A1:T1" location="'4-5投资性房地产汇总表'!A1" display="房地产租金评估明细表（时代新城2/3期）"/>
  </hyperlinks>
  <printOptions horizontalCentered="1"/>
  <pageMargins left="0.47244094488189" right="0.551181102362205" top="0.866141732283464" bottom="0.905511811023622" header="1.18110236220472" footer="0.708661417322835"/>
  <pageSetup paperSize="9" scale="86" fitToHeight="0" orientation="landscape"/>
  <headerFooter scaleWithDoc="0">
    <oddHeader>&amp;R&amp;"宋体,常规"&amp;10
共&amp;"Arial Narrow,常规"&amp;N&amp;"宋体,常规"页第&amp;"Arial Narrow,常规"&amp;P&amp;"宋体,常规"页</oddHead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17"/>
  <sheetViews>
    <sheetView workbookViewId="0">
      <pane ySplit="6" topLeftCell="A7" activePane="bottomLeft" state="frozen"/>
      <selection/>
      <selection pane="bottomLeft" activeCell="R17" sqref="A1:R17"/>
    </sheetView>
  </sheetViews>
  <sheetFormatPr defaultColWidth="9" defaultRowHeight="12"/>
  <cols>
    <col min="1" max="1" width="6.875" style="4" customWidth="1"/>
    <col min="2" max="2" width="32.375" style="4" customWidth="1"/>
    <col min="3" max="3" width="23.625" style="4" hidden="1" customWidth="1"/>
    <col min="4" max="4" width="19.25" style="4" customWidth="1"/>
    <col min="5" max="5" width="8.5" style="4" customWidth="1"/>
    <col min="6" max="6" width="5" style="4" customWidth="1"/>
    <col min="7" max="7" width="5" style="4" hidden="1" customWidth="1"/>
    <col min="8" max="8" width="8" style="4" customWidth="1"/>
    <col min="9" max="9" width="5.75" style="4" customWidth="1"/>
    <col min="10" max="10" width="4.5" style="4" customWidth="1"/>
    <col min="11" max="11" width="11.25" style="4" customWidth="1"/>
    <col min="12" max="13" width="10.875" style="4" hidden="1" customWidth="1"/>
    <col min="14" max="14" width="15" style="4" hidden="1" customWidth="1"/>
    <col min="15" max="15" width="10.875" style="4" hidden="1" customWidth="1"/>
    <col min="16" max="16" width="13.875" style="4" customWidth="1"/>
    <col min="17" max="17" width="9.5" style="4" customWidth="1"/>
    <col min="18" max="18" width="8.875" style="4" customWidth="1"/>
    <col min="19" max="16384" width="9" style="4"/>
  </cols>
  <sheetData>
    <row r="1" s="1" customFormat="1" ht="30" customHeight="1" spans="1:18">
      <c r="A1" s="5" t="s">
        <v>480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ht="15" customHeight="1" spans="2:18"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48" t="s">
        <v>51</v>
      </c>
    </row>
    <row r="3" ht="15" customHeight="1" spans="1:18">
      <c r="A3" s="7" t="s">
        <v>52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ht="16.5" customHeight="1" spans="1:18">
      <c r="A4" s="8" t="s">
        <v>53</v>
      </c>
      <c r="B4" s="9"/>
      <c r="C4" s="9"/>
      <c r="D4" s="9"/>
      <c r="E4" s="9"/>
      <c r="F4" s="9"/>
      <c r="G4" s="9"/>
      <c r="H4" s="9"/>
      <c r="I4" s="9"/>
      <c r="J4" s="9"/>
      <c r="R4" s="49" t="s">
        <v>4</v>
      </c>
    </row>
    <row r="5" s="2" customFormat="1" ht="15.75" customHeight="1" spans="1:18">
      <c r="A5" s="10" t="s">
        <v>54</v>
      </c>
      <c r="B5" s="11" t="s">
        <v>148</v>
      </c>
      <c r="C5" s="12" t="s">
        <v>55</v>
      </c>
      <c r="D5" s="10" t="s">
        <v>56</v>
      </c>
      <c r="E5" s="10" t="s">
        <v>57</v>
      </c>
      <c r="F5" s="11" t="s">
        <v>58</v>
      </c>
      <c r="G5" s="13" t="s">
        <v>59</v>
      </c>
      <c r="H5" s="14" t="s">
        <v>60</v>
      </c>
      <c r="I5" s="29" t="s">
        <v>61</v>
      </c>
      <c r="J5" s="30" t="s">
        <v>62</v>
      </c>
      <c r="K5" s="30" t="s">
        <v>63</v>
      </c>
      <c r="L5" s="31" t="s">
        <v>64</v>
      </c>
      <c r="M5" s="32"/>
      <c r="N5" s="32"/>
      <c r="O5" s="33"/>
      <c r="P5" s="34" t="s">
        <v>65</v>
      </c>
      <c r="Q5" s="10" t="s">
        <v>66</v>
      </c>
      <c r="R5" s="29" t="s">
        <v>67</v>
      </c>
    </row>
    <row r="6" s="2" customFormat="1" ht="18.75" customHeight="1" spans="1:18">
      <c r="A6" s="15"/>
      <c r="B6" s="11"/>
      <c r="C6" s="11"/>
      <c r="D6" s="15"/>
      <c r="E6" s="15"/>
      <c r="F6" s="11"/>
      <c r="G6" s="16"/>
      <c r="H6" s="17"/>
      <c r="I6" s="11"/>
      <c r="J6" s="35"/>
      <c r="K6" s="35"/>
      <c r="L6" s="11" t="s">
        <v>68</v>
      </c>
      <c r="M6" s="36" t="s">
        <v>69</v>
      </c>
      <c r="N6" s="12" t="s">
        <v>70</v>
      </c>
      <c r="O6" s="11" t="s">
        <v>71</v>
      </c>
      <c r="P6" s="15"/>
      <c r="Q6" s="15"/>
      <c r="R6" s="11"/>
    </row>
    <row r="7" ht="15.75" customHeight="1" spans="1:18">
      <c r="A7" s="18">
        <v>1</v>
      </c>
      <c r="B7" s="51" t="s">
        <v>481</v>
      </c>
      <c r="C7" s="52" t="s">
        <v>16</v>
      </c>
      <c r="D7" s="52" t="s">
        <v>482</v>
      </c>
      <c r="E7" s="21" t="s">
        <v>20</v>
      </c>
      <c r="F7" s="22" t="s">
        <v>19</v>
      </c>
      <c r="G7" s="22" t="s">
        <v>74</v>
      </c>
      <c r="H7" s="53" t="s">
        <v>264</v>
      </c>
      <c r="I7" s="37" t="s">
        <v>483</v>
      </c>
      <c r="J7" s="38" t="s">
        <v>77</v>
      </c>
      <c r="K7" s="39">
        <v>3231.42</v>
      </c>
      <c r="L7" s="41" t="str">
        <f>B7</f>
        <v>湘（2021）株洲市不动产权第0019225号</v>
      </c>
      <c r="M7" s="41" t="s">
        <v>78</v>
      </c>
      <c r="N7" s="41" t="s">
        <v>484</v>
      </c>
      <c r="O7" s="42">
        <v>13544.2</v>
      </c>
      <c r="P7" s="43">
        <f>ROUND(K7*Q7*12,0)</f>
        <v>814318</v>
      </c>
      <c r="Q7" s="50">
        <v>21</v>
      </c>
      <c r="R7" s="21"/>
    </row>
    <row r="8" ht="15.75" customHeight="1" spans="1:18">
      <c r="A8" s="18">
        <v>2</v>
      </c>
      <c r="B8" s="51"/>
      <c r="C8" s="54"/>
      <c r="D8" s="54"/>
      <c r="E8" s="21" t="s">
        <v>20</v>
      </c>
      <c r="F8" s="22" t="s">
        <v>19</v>
      </c>
      <c r="G8" s="22" t="s">
        <v>74</v>
      </c>
      <c r="H8" s="53" t="s">
        <v>270</v>
      </c>
      <c r="I8" s="37" t="s">
        <v>483</v>
      </c>
      <c r="J8" s="38" t="s">
        <v>77</v>
      </c>
      <c r="K8" s="44">
        <v>3823.57</v>
      </c>
      <c r="L8" s="41"/>
      <c r="M8" s="41"/>
      <c r="N8" s="41"/>
      <c r="O8" s="42"/>
      <c r="P8" s="43">
        <f>ROUND(K8*Q8*12,0)</f>
        <v>550594</v>
      </c>
      <c r="Q8" s="50">
        <v>12</v>
      </c>
      <c r="R8" s="25"/>
    </row>
    <row r="9" ht="15.75" customHeight="1" spans="1:18">
      <c r="A9" s="18">
        <v>3</v>
      </c>
      <c r="B9" s="51"/>
      <c r="C9" s="54"/>
      <c r="D9" s="54"/>
      <c r="E9" s="21" t="s">
        <v>20</v>
      </c>
      <c r="F9" s="22" t="s">
        <v>19</v>
      </c>
      <c r="G9" s="22" t="s">
        <v>74</v>
      </c>
      <c r="H9" s="53" t="s">
        <v>485</v>
      </c>
      <c r="I9" s="37" t="s">
        <v>483</v>
      </c>
      <c r="J9" s="38" t="s">
        <v>77</v>
      </c>
      <c r="K9" s="44">
        <v>3772.03</v>
      </c>
      <c r="L9" s="41"/>
      <c r="M9" s="41"/>
      <c r="N9" s="41"/>
      <c r="O9" s="42"/>
      <c r="P9" s="43">
        <f>ROUND(K9*Q9*12,0)</f>
        <v>497908</v>
      </c>
      <c r="Q9" s="50">
        <v>11</v>
      </c>
      <c r="R9" s="25"/>
    </row>
    <row r="10" ht="15.75" customHeight="1" spans="1:20">
      <c r="A10" s="18">
        <v>4</v>
      </c>
      <c r="B10" s="51"/>
      <c r="C10" s="55"/>
      <c r="D10" s="55"/>
      <c r="E10" s="21" t="s">
        <v>20</v>
      </c>
      <c r="F10" s="22" t="s">
        <v>19</v>
      </c>
      <c r="G10" s="22" t="s">
        <v>74</v>
      </c>
      <c r="H10" s="53" t="s">
        <v>486</v>
      </c>
      <c r="I10" s="37" t="s">
        <v>483</v>
      </c>
      <c r="J10" s="38" t="s">
        <v>77</v>
      </c>
      <c r="K10" s="44">
        <v>2717.18</v>
      </c>
      <c r="L10" s="41"/>
      <c r="M10" s="41"/>
      <c r="N10" s="41"/>
      <c r="O10" s="42"/>
      <c r="P10" s="43">
        <f>ROUND(K10*Q10*12,0)</f>
        <v>326062</v>
      </c>
      <c r="Q10" s="50">
        <v>10</v>
      </c>
      <c r="R10" s="25"/>
      <c r="T10" s="56">
        <f>SUM(Q7:Q10)</f>
        <v>54</v>
      </c>
    </row>
    <row r="11" ht="15.75" customHeight="1" spans="1:20">
      <c r="A11" s="18"/>
      <c r="B11" s="25"/>
      <c r="C11" s="25"/>
      <c r="D11" s="25"/>
      <c r="E11" s="25"/>
      <c r="F11" s="18"/>
      <c r="G11" s="18"/>
      <c r="H11" s="18"/>
      <c r="I11" s="45"/>
      <c r="J11" s="45"/>
      <c r="K11" s="46"/>
      <c r="L11" s="46"/>
      <c r="M11" s="46"/>
      <c r="N11" s="46"/>
      <c r="O11" s="46"/>
      <c r="P11" s="47"/>
      <c r="Q11" s="47"/>
      <c r="R11" s="25"/>
      <c r="T11" s="4">
        <f>T10/4</f>
        <v>13.5</v>
      </c>
    </row>
    <row r="12" ht="15.75" customHeight="1" spans="1:18">
      <c r="A12" s="18"/>
      <c r="B12" s="25"/>
      <c r="C12" s="25"/>
      <c r="D12" s="25"/>
      <c r="E12" s="25"/>
      <c r="F12" s="18"/>
      <c r="G12" s="18"/>
      <c r="H12" s="18"/>
      <c r="I12" s="45"/>
      <c r="J12" s="45"/>
      <c r="K12" s="46"/>
      <c r="L12" s="46"/>
      <c r="M12" s="46"/>
      <c r="N12" s="46"/>
      <c r="O12" s="46"/>
      <c r="P12" s="47"/>
      <c r="Q12" s="47"/>
      <c r="R12" s="25"/>
    </row>
    <row r="13" ht="15.75" customHeight="1" spans="1:18">
      <c r="A13" s="18"/>
      <c r="B13" s="25"/>
      <c r="C13" s="25"/>
      <c r="D13" s="25"/>
      <c r="E13" s="25"/>
      <c r="F13" s="18"/>
      <c r="G13" s="18"/>
      <c r="H13" s="18"/>
      <c r="I13" s="45"/>
      <c r="J13" s="45"/>
      <c r="K13" s="46"/>
      <c r="L13" s="46"/>
      <c r="M13" s="46"/>
      <c r="N13" s="46"/>
      <c r="O13" s="46"/>
      <c r="P13" s="47"/>
      <c r="Q13" s="47"/>
      <c r="R13" s="25"/>
    </row>
    <row r="14" ht="15.75" customHeight="1" spans="1:18">
      <c r="A14" s="18"/>
      <c r="B14" s="25"/>
      <c r="C14" s="25"/>
      <c r="D14" s="25"/>
      <c r="E14" s="25"/>
      <c r="F14" s="18"/>
      <c r="G14" s="18"/>
      <c r="H14" s="18"/>
      <c r="I14" s="45"/>
      <c r="J14" s="45"/>
      <c r="K14" s="46"/>
      <c r="L14" s="46"/>
      <c r="M14" s="46"/>
      <c r="N14" s="46"/>
      <c r="O14" s="46"/>
      <c r="P14" s="47"/>
      <c r="Q14" s="47"/>
      <c r="R14" s="25"/>
    </row>
    <row r="15" ht="15.75" customHeight="1" spans="1:18">
      <c r="A15" s="26" t="s">
        <v>142</v>
      </c>
      <c r="B15" s="27"/>
      <c r="C15" s="27"/>
      <c r="D15" s="28"/>
      <c r="E15" s="28"/>
      <c r="F15" s="18"/>
      <c r="G15" s="18"/>
      <c r="H15" s="18"/>
      <c r="I15" s="45"/>
      <c r="J15" s="45"/>
      <c r="K15" s="47">
        <f>SUM(K7:K14)</f>
        <v>13544.2</v>
      </c>
      <c r="L15" s="47"/>
      <c r="M15" s="47"/>
      <c r="N15" s="47"/>
      <c r="O15" s="47"/>
      <c r="P15" s="47">
        <f>SUM(P7:P14)</f>
        <v>2188882</v>
      </c>
      <c r="Q15" s="47"/>
      <c r="R15" s="25"/>
    </row>
    <row r="16" s="3" customFormat="1" spans="1:16">
      <c r="A16" s="3" t="s">
        <v>143</v>
      </c>
      <c r="P16" s="3" t="s">
        <v>144</v>
      </c>
    </row>
    <row r="17" spans="1:1">
      <c r="A17" s="3" t="s">
        <v>145</v>
      </c>
    </row>
  </sheetData>
  <mergeCells count="25">
    <mergeCell ref="A1:R1"/>
    <mergeCell ref="A3:R3"/>
    <mergeCell ref="L5:O5"/>
    <mergeCell ref="A15:D15"/>
    <mergeCell ref="A5:A6"/>
    <mergeCell ref="B5:B6"/>
    <mergeCell ref="B7:B10"/>
    <mergeCell ref="C5:C6"/>
    <mergeCell ref="C7:C10"/>
    <mergeCell ref="D5:D6"/>
    <mergeCell ref="D7:D10"/>
    <mergeCell ref="E5:E6"/>
    <mergeCell ref="F5:F6"/>
    <mergeCell ref="G5:G6"/>
    <mergeCell ref="H5:H6"/>
    <mergeCell ref="I5:I6"/>
    <mergeCell ref="J5:J6"/>
    <mergeCell ref="K5:K6"/>
    <mergeCell ref="L7:L10"/>
    <mergeCell ref="M7:M10"/>
    <mergeCell ref="N7:N10"/>
    <mergeCell ref="O7:O10"/>
    <mergeCell ref="P5:P6"/>
    <mergeCell ref="Q5:Q6"/>
    <mergeCell ref="R5:R6"/>
  </mergeCells>
  <dataValidations count="1">
    <dataValidation type="list" allowBlank="1" showInputMessage="1" showErrorMessage="1" sqref="G7:G10">
      <formula1>"毛坯,简装,精装"</formula1>
    </dataValidation>
  </dataValidations>
  <hyperlinks>
    <hyperlink ref="A1:R1" location="'4-5投资性房地产汇总表'!A1" display="房地产租金评估明细表（阳光新城）"/>
  </hyperlinks>
  <printOptions horizontalCentered="1"/>
  <pageMargins left="0.669291338582677" right="0.551181102362205" top="0.866141732283464" bottom="1.10236220472441" header="1.25984251968504" footer="0.708661417322835"/>
  <pageSetup paperSize="9" scale="93" fitToHeight="0" orientation="landscape"/>
  <headerFooter scaleWithDoc="0">
    <oddHeader>&amp;R&amp;"宋体,常规"&amp;10
共&amp;"Arial Narrow,常规"&amp;N&amp;"宋体,常规"页第&amp;"Arial Narrow,常规"&amp;P&amp;"宋体,常规"页</oddHead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城发门面年租金汇总表</vt:lpstr>
      <vt:lpstr>津枫庭院</vt:lpstr>
      <vt:lpstr>郦城</vt:lpstr>
      <vt:lpstr>望云印象</vt:lpstr>
      <vt:lpstr>锦城</vt:lpstr>
      <vt:lpstr>翰林府5期</vt:lpstr>
      <vt:lpstr>时代1期</vt:lpstr>
      <vt:lpstr>时代2、3期</vt:lpstr>
      <vt:lpstr>阳光新城</vt:lpstr>
      <vt:lpstr>金城大厦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王姣姣</dc:creator>
  <cp:lastModifiedBy>Administrator</cp:lastModifiedBy>
  <dcterms:created xsi:type="dcterms:W3CDTF">2023-02-27T06:46:00Z</dcterms:created>
  <cp:lastPrinted>2023-03-24T03:29:00Z</cp:lastPrinted>
  <dcterms:modified xsi:type="dcterms:W3CDTF">2023-03-28T08:44:25Z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11BB8F55E5344C80AB8AD9ADEA3B2CB9</vt:lpwstr>
  </property>
  <property fmtid="{D5CDD505-2E9C-101B-9397-08002B2CF9AE}" pid="3" name="KSOProductBuildVer">
    <vt:lpwstr>2052-11.1.0.13703</vt:lpwstr>
  </property>
</Properties>
</file>